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65" windowWidth="15015" windowHeight="7875" activeTab="0"/>
  </bookViews>
  <sheets>
    <sheet name="應付代收款" sheetId="1" r:id="rId1"/>
    <sheet name="預算" sheetId="2" r:id="rId2"/>
  </sheets>
  <definedNames>
    <definedName name="_xlnm.Print_Area" localSheetId="1">'預算'!$A$1:$P$32</definedName>
    <definedName name="_xlnm.Print_Area" localSheetId="0">'應付代收款'!$A$1:$P$31</definedName>
  </definedNames>
  <calcPr fullCalcOnLoad="1"/>
</workbook>
</file>

<file path=xl/sharedStrings.xml><?xml version="1.0" encoding="utf-8"?>
<sst xmlns="http://schemas.openxmlformats.org/spreadsheetml/2006/main" count="242" uniqueCount="187">
  <si>
    <t>所屬年度:</t>
  </si>
  <si>
    <t>預 算 科 目</t>
  </si>
  <si>
    <t>萬</t>
  </si>
  <si>
    <t>千</t>
  </si>
  <si>
    <t>百</t>
  </si>
  <si>
    <t>十</t>
  </si>
  <si>
    <t>元</t>
  </si>
  <si>
    <t>動 支 經 費 請 示 單</t>
  </si>
  <si>
    <t>數量</t>
  </si>
  <si>
    <t>單  價</t>
  </si>
  <si>
    <t>申   請   單   位</t>
  </si>
  <si>
    <t>會   計   室</t>
  </si>
  <si>
    <t>校      長</t>
  </si>
  <si>
    <t xml:space="preserve">  </t>
  </si>
  <si>
    <t>組  長</t>
  </si>
  <si>
    <t>單位主管</t>
  </si>
  <si>
    <t>財產或物品登記訖</t>
  </si>
  <si>
    <t>名 稱 及 規 格</t>
  </si>
  <si>
    <t>預算登記人員</t>
  </si>
  <si>
    <t>事務組長</t>
  </si>
  <si>
    <t>金   額</t>
  </si>
  <si>
    <t>用  途  說  明</t>
  </si>
  <si>
    <t>總 務 處 簽 擬</t>
  </si>
  <si>
    <t>會計室</t>
  </si>
  <si>
    <t>合     計</t>
  </si>
  <si>
    <t>經手人</t>
  </si>
  <si>
    <t>　憑</t>
  </si>
  <si>
    <t>　證</t>
  </si>
  <si>
    <t>　粘</t>
  </si>
  <si>
    <t>　貼</t>
  </si>
  <si>
    <t>　線</t>
  </si>
  <si>
    <t>簽證</t>
  </si>
  <si>
    <t>千
萬</t>
  </si>
  <si>
    <t>百
萬</t>
  </si>
  <si>
    <t>十
萬</t>
  </si>
  <si>
    <t xml:space="preserve">
□非消耗品
□財產</t>
  </si>
  <si>
    <t>保 管</t>
  </si>
  <si>
    <t>組 長</t>
  </si>
  <si>
    <t>單 位
主 管</t>
  </si>
  <si>
    <t>事 務
組 長</t>
  </si>
  <si>
    <t>校 長</t>
  </si>
  <si>
    <t xml:space="preserve">總 務
主 任  </t>
  </si>
  <si>
    <t>驗  收
或證明</t>
  </si>
  <si>
    <r>
      <t>預算數</t>
    </r>
    <r>
      <rPr>
        <sz val="10"/>
        <rFont val="新細明體"/>
        <family val="1"/>
      </rPr>
      <t>：</t>
    </r>
  </si>
  <si>
    <t>已支數：</t>
  </si>
  <si>
    <t>金         額</t>
  </si>
  <si>
    <t>憑證編號</t>
  </si>
  <si>
    <t xml:space="preserve">        號</t>
  </si>
  <si>
    <t>總務主任</t>
  </si>
  <si>
    <t>付  款  方  式</t>
  </si>
  <si>
    <t>餘  額：</t>
  </si>
  <si>
    <t>一級科目</t>
  </si>
  <si>
    <t>二級科目</t>
  </si>
  <si>
    <t>應付代收款－</t>
  </si>
  <si>
    <t>應付代收款－</t>
  </si>
  <si>
    <t>212工作場所電費</t>
  </si>
  <si>
    <t>214工作場所水費</t>
  </si>
  <si>
    <t>222電話費</t>
  </si>
  <si>
    <t>231國內旅費</t>
  </si>
  <si>
    <t>241印刷及裝訂費</t>
  </si>
  <si>
    <t>252一般房屋修護費</t>
  </si>
  <si>
    <t>255機械及設備修護費</t>
  </si>
  <si>
    <t>257什項設備修護費</t>
  </si>
  <si>
    <t>26Y其他保險費</t>
  </si>
  <si>
    <t>27D計時與計件人員酬金</t>
  </si>
  <si>
    <t>285講課鐘點稿費出席審查及查詢費</t>
  </si>
  <si>
    <t>21Y其他場所水電費</t>
  </si>
  <si>
    <t>254其他建築修護費</t>
  </si>
  <si>
    <t>288委託考選訓練費</t>
  </si>
  <si>
    <t>28A電子計算機軟體服務費</t>
  </si>
  <si>
    <t>291公共關係費</t>
  </si>
  <si>
    <t>323農業與園藝用品及環境美化費</t>
  </si>
  <si>
    <t>32Y其他</t>
  </si>
  <si>
    <t>72Y其他</t>
  </si>
  <si>
    <t>751技能競賽</t>
  </si>
  <si>
    <t>91Y其他</t>
  </si>
  <si>
    <t>276佣金、匯費、經理費及手續費</t>
  </si>
  <si>
    <t>516購置什項設備</t>
  </si>
  <si>
    <t>514購置機械及設備</t>
  </si>
  <si>
    <t>287委託檢驗(定)試驗認證費</t>
  </si>
  <si>
    <t>321辦公(事務)用品</t>
  </si>
  <si>
    <t>114工員工資</t>
  </si>
  <si>
    <t>131加班費</t>
  </si>
  <si>
    <t>113職員薪金</t>
  </si>
  <si>
    <t>124兼職人員酬金</t>
  </si>
  <si>
    <t>151考績獎金</t>
  </si>
  <si>
    <t>152年終獎金</t>
  </si>
  <si>
    <t>18Y其他福利費</t>
  </si>
  <si>
    <t>預算科目</t>
  </si>
  <si>
    <r>
      <t>S欄可設定科目-已隱藏-----</t>
    </r>
    <r>
      <rPr>
        <sz val="12"/>
        <rFont val="新細明體"/>
        <family val="1"/>
      </rPr>
      <t>&gt;</t>
    </r>
  </si>
  <si>
    <t>履約保證金－</t>
  </si>
  <si>
    <t>押標金－</t>
  </si>
  <si>
    <t>保固金－</t>
  </si>
  <si>
    <t>桃園縣桃園市快樂國民小學粘貼憑證用紙</t>
  </si>
  <si>
    <t>A00000薪資代扣</t>
  </si>
  <si>
    <t>A00001公保費</t>
  </si>
  <si>
    <t>A00002退撫基金</t>
  </si>
  <si>
    <t>A00003健保費</t>
  </si>
  <si>
    <t>A00004勞退金</t>
  </si>
  <si>
    <t>A00005勞保費</t>
  </si>
  <si>
    <t>A00006法院執行款</t>
  </si>
  <si>
    <t>A00007所得稅</t>
  </si>
  <si>
    <t>B00000各項捐款</t>
  </si>
  <si>
    <t>B00001教育儲蓄專戶</t>
  </si>
  <si>
    <r>
      <t>B00002南亞電路板產業工會學生急難救助</t>
    </r>
    <r>
      <rPr>
        <sz val="12"/>
        <color indexed="8"/>
        <rFont val="新細明體"/>
        <family val="1"/>
      </rPr>
      <t>‎金‎</t>
    </r>
  </si>
  <si>
    <t>B00003有愛社會福利慈善基金月助學金</t>
  </si>
  <si>
    <t>B00004李輝明捐助清寒學生</t>
  </si>
  <si>
    <t>C00000學生代收代辦費</t>
  </si>
  <si>
    <t>C00002家長會費</t>
  </si>
  <si>
    <t>C00003平安保險費</t>
  </si>
  <si>
    <t>C00006教科書款</t>
  </si>
  <si>
    <t>C00007營養午餐費</t>
  </si>
  <si>
    <t>C00008午餐基本費</t>
  </si>
  <si>
    <t>C00010游泳教學費用</t>
  </si>
  <si>
    <t>C00013校外教學活動</t>
  </si>
  <si>
    <t>C00014畢業紀念冊</t>
  </si>
  <si>
    <t>C00015簿本費</t>
  </si>
  <si>
    <t>C00018學習護照費</t>
  </si>
  <si>
    <t>D00000社團經費</t>
  </si>
  <si>
    <t>E00000教務處</t>
  </si>
  <si>
    <t>E00001攜手計畫</t>
  </si>
  <si>
    <t>E000022688教師經費</t>
  </si>
  <si>
    <t>E00003原住民語經費</t>
  </si>
  <si>
    <t>E00005英語村遊學收支對列</t>
  </si>
  <si>
    <t>E00006輔導教師專案</t>
  </si>
  <si>
    <t>E00008學生獎助學金</t>
  </si>
  <si>
    <t>F00000訓導處</t>
  </si>
  <si>
    <t>F00001健康促進學校</t>
  </si>
  <si>
    <t>F00002無力支付午餐補助</t>
  </si>
  <si>
    <t>F00003外籍配偶子女教育計畫</t>
  </si>
  <si>
    <t>F00005教育優先區親職教育</t>
  </si>
  <si>
    <t>F00006資源回收</t>
  </si>
  <si>
    <t>F00007身障就學交通補助費</t>
  </si>
  <si>
    <t>F00008學生健康檢查</t>
  </si>
  <si>
    <t>F00010專業團隊治療師鐘點費</t>
  </si>
  <si>
    <t>G00000總務處</t>
  </si>
  <si>
    <t>G00002縣府補助款</t>
  </si>
  <si>
    <t>G00003市公所補助款</t>
  </si>
  <si>
    <t>G00004工友補助委辦費</t>
  </si>
  <si>
    <t>H00000人事室</t>
  </si>
  <si>
    <t>H00001結婚補助</t>
  </si>
  <si>
    <t>H00002子女教育補助費</t>
  </si>
  <si>
    <t>H00003生育補助費</t>
  </si>
  <si>
    <t>H00004喪葬補助費</t>
  </si>
  <si>
    <t>H00005退休金</t>
  </si>
  <si>
    <t>241印刷及裝訂費</t>
  </si>
  <si>
    <t>驗收或證明</t>
  </si>
  <si>
    <t>■ 付債權人       □ ＿＿＿＿＿墊付</t>
  </si>
  <si>
    <r>
      <rPr>
        <sz val="12"/>
        <rFont val="新細明體"/>
        <family val="1"/>
      </rPr>
      <t>▉</t>
    </r>
    <r>
      <rPr>
        <sz val="12"/>
        <rFont val="標楷體"/>
        <family val="4"/>
      </rPr>
      <t xml:space="preserve"> 付債權人
</t>
    </r>
    <r>
      <rPr>
        <sz val="9"/>
        <rFont val="標楷體"/>
        <family val="4"/>
      </rPr>
      <t xml:space="preserve">
</t>
    </r>
    <r>
      <rPr>
        <sz val="12"/>
        <rFont val="標楷體"/>
        <family val="4"/>
      </rPr>
      <t>□ ＿＿＿＿＿＿＿墊付</t>
    </r>
  </si>
  <si>
    <t xml:space="preserve">單位別：      </t>
  </si>
  <si>
    <t>E00014推動讀報學校經費</t>
  </si>
  <si>
    <t>E00013教育部補助教師授課節數及導師費經費</t>
  </si>
  <si>
    <t>E00018學產基金</t>
  </si>
  <si>
    <t>E00019代課費</t>
  </si>
  <si>
    <t>E00024小康計畫仁愛助學金</t>
  </si>
  <si>
    <t>E00009英語專長替代伇訓練</t>
  </si>
  <si>
    <t>A00008專戶利息</t>
  </si>
  <si>
    <t>A00009代扣繳房租津貼</t>
  </si>
  <si>
    <t>A00010二代健保費</t>
  </si>
  <si>
    <t>B00005仁愛基金</t>
  </si>
  <si>
    <t>C00016課後照顧費</t>
  </si>
  <si>
    <t>E00004本土語教學交通費</t>
  </si>
  <si>
    <t>F00016健康促進學校審查補助費</t>
  </si>
  <si>
    <t>F00015財團法人沛華沛榮教育基金</t>
  </si>
  <si>
    <t>F0001410週年校慶活動費</t>
  </si>
  <si>
    <t>G00001身障就業計畫</t>
  </si>
  <si>
    <t>G00005學生置物櫃經費</t>
  </si>
  <si>
    <t>G00010建置Ien用電管理平台經費</t>
  </si>
  <si>
    <t>F00019一人一樂器一校一藝團推廣計畫</t>
  </si>
  <si>
    <t>221郵費</t>
  </si>
  <si>
    <t>258其他資產修護費</t>
  </si>
  <si>
    <t>279外包費</t>
  </si>
  <si>
    <t>322報章什誌</t>
  </si>
  <si>
    <t>328醫療用品(非醫療院所使用)</t>
  </si>
  <si>
    <t>713職業團體會費</t>
  </si>
  <si>
    <t>513擴充改良房屋建築及設備</t>
  </si>
  <si>
    <t>315設備零件</t>
  </si>
  <si>
    <t>中華民國103年 月 日</t>
  </si>
  <si>
    <t>E00010 103年英語教育上級補助-人事費</t>
  </si>
  <si>
    <t>E00011 103年英語教育上級補助-業務費</t>
  </si>
  <si>
    <r>
      <t>E00012 103</t>
    </r>
    <r>
      <rPr>
        <sz val="12"/>
        <color indexed="8"/>
        <rFont val="Times New Roman"/>
        <family val="1"/>
      </rPr>
      <t>‎</t>
    </r>
    <r>
      <rPr>
        <sz val="12"/>
        <color indexed="8"/>
        <rFont val="新細明體"/>
        <family val="1"/>
      </rPr>
      <t>年英語教育上級補助</t>
    </r>
    <r>
      <rPr>
        <sz val="12"/>
        <color indexed="8"/>
        <rFont val="Times New Roman"/>
        <family val="1"/>
      </rPr>
      <t>‎</t>
    </r>
    <r>
      <rPr>
        <sz val="12"/>
        <color indexed="8"/>
        <rFont val="新細明體"/>
        <family val="1"/>
      </rPr>
      <t>-</t>
    </r>
    <r>
      <rPr>
        <sz val="12"/>
        <color indexed="8"/>
        <rFont val="Times New Roman"/>
        <family val="1"/>
      </rPr>
      <t>‎</t>
    </r>
    <r>
      <rPr>
        <sz val="12"/>
        <color indexed="8"/>
        <rFont val="新細明體"/>
        <family val="1"/>
      </rPr>
      <t>行政業務費</t>
    </r>
    <r>
      <rPr>
        <sz val="12"/>
        <color indexed="8"/>
        <rFont val="Times New Roman"/>
        <family val="1"/>
      </rPr>
      <t>‎‎</t>
    </r>
  </si>
  <si>
    <t>E00015 102年英語教育上級補助-人事費</t>
  </si>
  <si>
    <t>E00016 102年英語教育上級補助-業務費</t>
  </si>
  <si>
    <r>
      <t>E00017 102</t>
    </r>
    <r>
      <rPr>
        <sz val="12"/>
        <color indexed="8"/>
        <rFont val="Times New Roman"/>
        <family val="1"/>
      </rPr>
      <t>‎</t>
    </r>
    <r>
      <rPr>
        <sz val="12"/>
        <color indexed="8"/>
        <rFont val="新細明體"/>
        <family val="1"/>
      </rPr>
      <t>年英語教育上級補助</t>
    </r>
    <r>
      <rPr>
        <sz val="12"/>
        <color indexed="8"/>
        <rFont val="Times New Roman"/>
        <family val="1"/>
      </rPr>
      <t>‎</t>
    </r>
    <r>
      <rPr>
        <sz val="12"/>
        <color indexed="8"/>
        <rFont val="新細明體"/>
        <family val="1"/>
      </rPr>
      <t>-</t>
    </r>
    <r>
      <rPr>
        <sz val="12"/>
        <color indexed="8"/>
        <rFont val="Times New Roman"/>
        <family val="1"/>
      </rPr>
      <t>‎</t>
    </r>
    <r>
      <rPr>
        <sz val="12"/>
        <color indexed="8"/>
        <rFont val="新細明體"/>
        <family val="1"/>
      </rPr>
      <t>行政業務費</t>
    </r>
    <r>
      <rPr>
        <sz val="12"/>
        <color indexed="8"/>
        <rFont val="Times New Roman"/>
        <family val="1"/>
      </rPr>
      <t>‎‎</t>
    </r>
  </si>
  <si>
    <t>中華民國103年  月  日</t>
  </si>
  <si>
    <t xml:space="preserve">單位別：        </t>
  </si>
  <si>
    <t>D00000社團經費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</si>
</sst>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1][$-404]ggge&quot;年&quot;m&quot;月&quot;d&quot;日&quot;"/>
    <numFmt numFmtId="180" formatCode="0.00;[Red]0.00"/>
    <numFmt numFmtId="181" formatCode="&quot;$&quot;#,##0.00;[Red]&quot;$&quot;#,##0.00"/>
    <numFmt numFmtId="182" formatCode="000"/>
    <numFmt numFmtId="183" formatCode="m&quot;月&quot;d&quot;日&quot;"/>
    <numFmt numFmtId="184" formatCode="[$-404]AM/PM\ hh:mm:ss"/>
    <numFmt numFmtId="185" formatCode="&quot;NT$&quot;#,##0_);[Red]\(&quot;NT$&quot;#,##0\)"/>
    <numFmt numFmtId="186" formatCode="&quot;$&quot;#,##0_);[Red]\(&quot;$&quot;#,##0\)"/>
    <numFmt numFmtId="187" formatCode="[$-404]e&quot;年&quot;m&quot;月&quot;d&quot;日&quot;;@"/>
    <numFmt numFmtId="188" formatCode="&quot;$&quot;#,##0"/>
    <numFmt numFmtId="189" formatCode="#,##0_);[Red]\(#,##0\)"/>
    <numFmt numFmtId="190" formatCode="#,##0;[Red]#,##0"/>
    <numFmt numFmtId="191" formatCode="0_ "/>
    <numFmt numFmtId="192" formatCode="0.0_ "/>
    <numFmt numFmtId="193" formatCode="0_);[Red]\(0\)"/>
    <numFmt numFmtId="194" formatCode="_-* #,##0.0_-;\-* #,##0.0_-;_-* &quot;-&quot;??_-;_-@_-"/>
    <numFmt numFmtId="195" formatCode="_-* #,##0_-;\-* #,##0_-;_-* &quot;-&quot;??_-;_-@_-"/>
    <numFmt numFmtId="196" formatCode="[$€-2]\ #,##0.00_);[Red]\([$€-2]\ #,##0.00\)"/>
    <numFmt numFmtId="197" formatCode="#,##0.00_);[Red]\(#,##0.00\)"/>
  </numFmts>
  <fonts count="40"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標楷體"/>
      <family val="4"/>
    </font>
    <font>
      <b/>
      <u val="single"/>
      <sz val="20"/>
      <name val="標楷體"/>
      <family val="4"/>
    </font>
    <font>
      <b/>
      <sz val="16"/>
      <name val="標楷體"/>
      <family val="4"/>
    </font>
    <font>
      <sz val="12"/>
      <name val="Arial Unicode MS"/>
      <family val="1"/>
    </font>
    <font>
      <sz val="10"/>
      <name val="Arial Unicode MS"/>
      <family val="1"/>
    </font>
    <font>
      <sz val="8"/>
      <name val="Arial Unicode MS"/>
      <family val="1"/>
    </font>
    <font>
      <sz val="11"/>
      <name val="Arial Unicode MS"/>
      <family val="1"/>
    </font>
    <font>
      <sz val="10"/>
      <name val="新細明體"/>
      <family val="1"/>
    </font>
    <font>
      <sz val="13"/>
      <name val="標楷體"/>
      <family val="4"/>
    </font>
    <font>
      <b/>
      <sz val="16"/>
      <name val="Arial Unicode MS"/>
      <family val="1"/>
    </font>
    <font>
      <sz val="12"/>
      <color indexed="8"/>
      <name val="新細明體"/>
      <family val="1"/>
    </font>
    <font>
      <sz val="9"/>
      <name val="Arial Unicode MS"/>
      <family val="1"/>
    </font>
    <font>
      <sz val="10"/>
      <color indexed="8"/>
      <name val="ARIAL"/>
      <family val="2"/>
    </font>
    <font>
      <sz val="10.5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9" fillId="0" borderId="10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hidden="1" locked="0"/>
    </xf>
    <xf numFmtId="0" fontId="18" fillId="0" borderId="12" xfId="0" applyFont="1" applyBorder="1" applyAlignment="1" applyProtection="1">
      <alignment horizontal="center" vertical="center" wrapText="1"/>
      <protection hidden="1" locked="0"/>
    </xf>
    <xf numFmtId="3" fontId="18" fillId="0" borderId="12" xfId="0" applyNumberFormat="1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189" fontId="15" fillId="0" borderId="16" xfId="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9" fillId="0" borderId="0" xfId="34" applyFont="1" applyAlignment="1">
      <alignment horizontal="left" vertical="top" wrapText="1"/>
      <protection/>
    </xf>
    <xf numFmtId="189" fontId="15" fillId="0" borderId="17" xfId="0" applyNumberFormat="1" applyFont="1" applyFill="1" applyBorder="1" applyAlignment="1" applyProtection="1">
      <alignment vertical="top" wrapText="1"/>
      <protection locked="0"/>
    </xf>
    <xf numFmtId="189" fontId="15" fillId="0" borderId="18" xfId="0" applyNumberFormat="1" applyFont="1" applyFill="1" applyBorder="1" applyAlignment="1" applyProtection="1">
      <alignment horizontal="right" vertical="top" wrapText="1"/>
      <protection locked="0"/>
    </xf>
    <xf numFmtId="189" fontId="3" fillId="16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16" borderId="12" xfId="0" applyFont="1" applyFill="1" applyBorder="1" applyAlignment="1" applyProtection="1">
      <alignment horizontal="left" vertical="center" wrapText="1"/>
      <protection locked="0"/>
    </xf>
    <xf numFmtId="0" fontId="12" fillId="16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16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 locked="0"/>
    </xf>
    <xf numFmtId="189" fontId="20" fillId="16" borderId="14" xfId="0" applyNumberFormat="1" applyFont="1" applyFill="1" applyBorder="1" applyAlignment="1" applyProtection="1">
      <alignment horizontal="right" vertical="center" wrapText="1"/>
      <protection hidden="1" locked="0"/>
    </xf>
    <xf numFmtId="189" fontId="20" fillId="16" borderId="17" xfId="0" applyNumberFormat="1" applyFont="1" applyFill="1" applyBorder="1" applyAlignment="1" applyProtection="1">
      <alignment horizontal="right" vertical="center" wrapText="1"/>
      <protection hidden="1" locked="0"/>
    </xf>
    <xf numFmtId="189" fontId="20" fillId="16" borderId="13" xfId="0" applyNumberFormat="1" applyFont="1" applyFill="1" applyBorder="1" applyAlignment="1" applyProtection="1">
      <alignment horizontal="right" vertical="center" wrapText="1"/>
      <protection hidden="1" locked="0"/>
    </xf>
    <xf numFmtId="189" fontId="20" fillId="16" borderId="16" xfId="0" applyNumberFormat="1" applyFont="1" applyFill="1" applyBorder="1" applyAlignment="1" applyProtection="1">
      <alignment horizontal="right" vertical="center" wrapText="1"/>
      <protection hidden="1" locked="0"/>
    </xf>
    <xf numFmtId="3" fontId="13" fillId="0" borderId="14" xfId="0" applyNumberFormat="1" applyFont="1" applyBorder="1" applyAlignment="1" applyProtection="1">
      <alignment horizontal="right" vertical="center" wrapText="1"/>
      <protection hidden="1" locked="0"/>
    </xf>
    <xf numFmtId="3" fontId="13" fillId="0" borderId="19" xfId="0" applyNumberFormat="1" applyFont="1" applyBorder="1" applyAlignment="1" applyProtection="1">
      <alignment horizontal="right" vertical="center" wrapText="1"/>
      <protection hidden="1" locked="0"/>
    </xf>
    <xf numFmtId="3" fontId="13" fillId="0" borderId="17" xfId="0" applyNumberFormat="1" applyFont="1" applyBorder="1" applyAlignment="1" applyProtection="1">
      <alignment horizontal="right" vertical="center" wrapText="1"/>
      <protection hidden="1" locked="0"/>
    </xf>
    <xf numFmtId="3" fontId="13" fillId="0" borderId="13" xfId="0" applyNumberFormat="1" applyFont="1" applyBorder="1" applyAlignment="1" applyProtection="1">
      <alignment horizontal="right" vertical="center" wrapText="1"/>
      <protection hidden="1" locked="0"/>
    </xf>
    <xf numFmtId="3" fontId="13" fillId="0" borderId="10" xfId="0" applyNumberFormat="1" applyFont="1" applyBorder="1" applyAlignment="1" applyProtection="1">
      <alignment horizontal="right" vertical="center" wrapText="1"/>
      <protection hidden="1" locked="0"/>
    </xf>
    <xf numFmtId="3" fontId="13" fillId="0" borderId="16" xfId="0" applyNumberFormat="1" applyFont="1" applyBorder="1" applyAlignment="1" applyProtection="1">
      <alignment horizontal="right" vertical="center" wrapText="1"/>
      <protection hidden="1" locked="0"/>
    </xf>
    <xf numFmtId="0" fontId="1" fillId="16" borderId="14" xfId="0" applyFont="1" applyFill="1" applyBorder="1" applyAlignment="1" applyProtection="1">
      <alignment horizontal="left" vertical="center" wrapText="1"/>
      <protection hidden="1" locked="0"/>
    </xf>
    <xf numFmtId="0" fontId="1" fillId="16" borderId="17" xfId="0" applyFont="1" applyFill="1" applyBorder="1" applyAlignment="1" applyProtection="1">
      <alignment horizontal="left" vertical="center" wrapText="1"/>
      <protection hidden="1" locked="0"/>
    </xf>
    <xf numFmtId="0" fontId="1" fillId="16" borderId="15" xfId="0" applyFont="1" applyFill="1" applyBorder="1" applyAlignment="1" applyProtection="1">
      <alignment horizontal="left" vertical="center" wrapText="1"/>
      <protection hidden="1" locked="0"/>
    </xf>
    <xf numFmtId="0" fontId="1" fillId="16" borderId="18" xfId="0" applyFont="1" applyFill="1" applyBorder="1" applyAlignment="1" applyProtection="1">
      <alignment horizontal="left" vertical="center" wrapText="1"/>
      <protection hidden="1" locked="0"/>
    </xf>
    <xf numFmtId="0" fontId="1" fillId="16" borderId="13" xfId="0" applyFont="1" applyFill="1" applyBorder="1" applyAlignment="1" applyProtection="1">
      <alignment horizontal="left" vertical="center" wrapText="1"/>
      <protection hidden="1" locked="0"/>
    </xf>
    <xf numFmtId="0" fontId="1" fillId="16" borderId="16" xfId="0" applyFont="1" applyFill="1" applyBorder="1" applyAlignment="1" applyProtection="1">
      <alignment horizontal="left" vertical="center" wrapText="1"/>
      <protection hidden="1"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189" fontId="3" fillId="16" borderId="17" xfId="0" applyNumberFormat="1" applyFont="1" applyFill="1" applyBorder="1" applyAlignment="1" applyProtection="1">
      <alignment horizontal="center" vertical="center" wrapText="1"/>
      <protection hidden="1" locked="0"/>
    </xf>
    <xf numFmtId="189" fontId="3" fillId="16" borderId="13" xfId="0" applyNumberFormat="1" applyFont="1" applyFill="1" applyBorder="1" applyAlignment="1" applyProtection="1">
      <alignment horizontal="center" vertical="center" wrapText="1"/>
      <protection hidden="1" locked="0"/>
    </xf>
    <xf numFmtId="189" fontId="3" fillId="16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" fillId="16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16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16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16" borderId="16" xfId="0" applyNumberFormat="1" applyFont="1" applyFill="1" applyBorder="1" applyAlignment="1" applyProtection="1">
      <alignment horizontal="center" vertical="center" wrapText="1"/>
      <protection hidden="1" locked="0"/>
    </xf>
    <xf numFmtId="189" fontId="14" fillId="16" borderId="14" xfId="0" applyNumberFormat="1" applyFont="1" applyFill="1" applyBorder="1" applyAlignment="1" applyProtection="1">
      <alignment horizontal="right" vertical="center" wrapText="1"/>
      <protection hidden="1" locked="0"/>
    </xf>
    <xf numFmtId="189" fontId="14" fillId="16" borderId="17" xfId="0" applyNumberFormat="1" applyFont="1" applyFill="1" applyBorder="1" applyAlignment="1" applyProtection="1">
      <alignment horizontal="right" vertical="center" wrapText="1"/>
      <protection hidden="1" locked="0"/>
    </xf>
    <xf numFmtId="189" fontId="14" fillId="16" borderId="13" xfId="0" applyNumberFormat="1" applyFont="1" applyFill="1" applyBorder="1" applyAlignment="1" applyProtection="1">
      <alignment horizontal="right" vertical="center" wrapText="1"/>
      <protection hidden="1" locked="0"/>
    </xf>
    <xf numFmtId="189" fontId="14" fillId="16" borderId="16" xfId="0" applyNumberFormat="1" applyFont="1" applyFill="1" applyBorder="1" applyAlignment="1" applyProtection="1">
      <alignment horizontal="right" vertical="center" wrapText="1"/>
      <protection hidden="1" locked="0"/>
    </xf>
    <xf numFmtId="3" fontId="12" fillId="0" borderId="14" xfId="0" applyNumberFormat="1" applyFont="1" applyBorder="1" applyAlignment="1" applyProtection="1">
      <alignment horizontal="center" vertical="center" wrapText="1"/>
      <protection hidden="1" locked="0"/>
    </xf>
    <xf numFmtId="3" fontId="12" fillId="0" borderId="19" xfId="0" applyNumberFormat="1" applyFont="1" applyBorder="1" applyAlignment="1" applyProtection="1">
      <alignment horizontal="center" vertical="center" wrapText="1"/>
      <protection hidden="1" locked="0"/>
    </xf>
    <xf numFmtId="3" fontId="12" fillId="0" borderId="17" xfId="0" applyNumberFormat="1" applyFont="1" applyBorder="1" applyAlignment="1" applyProtection="1">
      <alignment horizontal="center" vertical="center" wrapText="1"/>
      <protection hidden="1" locked="0"/>
    </xf>
    <xf numFmtId="3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3" fontId="12" fillId="0" borderId="10" xfId="0" applyNumberFormat="1" applyFont="1" applyBorder="1" applyAlignment="1" applyProtection="1">
      <alignment horizontal="center" vertical="center" wrapText="1"/>
      <protection hidden="1" locked="0"/>
    </xf>
    <xf numFmtId="3" fontId="12" fillId="0" borderId="16" xfId="0" applyNumberFormat="1" applyFont="1" applyBorder="1" applyAlignment="1" applyProtection="1">
      <alignment horizontal="center" vertical="center" wrapText="1"/>
      <protection hidden="1"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" fillId="16" borderId="14" xfId="0" applyFont="1" applyFill="1" applyBorder="1" applyAlignment="1" applyProtection="1">
      <alignment horizontal="center" vertical="center" wrapText="1"/>
      <protection hidden="1" locked="0"/>
    </xf>
    <xf numFmtId="0" fontId="1" fillId="16" borderId="19" xfId="0" applyFont="1" applyFill="1" applyBorder="1" applyAlignment="1" applyProtection="1">
      <alignment horizontal="center" vertical="center" wrapText="1"/>
      <protection hidden="1" locked="0"/>
    </xf>
    <xf numFmtId="0" fontId="1" fillId="16" borderId="17" xfId="0" applyFont="1" applyFill="1" applyBorder="1" applyAlignment="1" applyProtection="1">
      <alignment horizontal="center" vertical="center" wrapText="1"/>
      <protection hidden="1" locked="0"/>
    </xf>
    <xf numFmtId="0" fontId="1" fillId="16" borderId="13" xfId="0" applyFont="1" applyFill="1" applyBorder="1" applyAlignment="1" applyProtection="1">
      <alignment horizontal="center" vertical="center" wrapText="1"/>
      <protection hidden="1" locked="0"/>
    </xf>
    <xf numFmtId="0" fontId="1" fillId="16" borderId="10" xfId="0" applyFont="1" applyFill="1" applyBorder="1" applyAlignment="1" applyProtection="1">
      <alignment horizontal="center" vertical="center" wrapText="1"/>
      <protection hidden="1" locked="0"/>
    </xf>
    <xf numFmtId="0" fontId="1" fillId="16" borderId="16" xfId="0" applyFont="1" applyFill="1" applyBorder="1" applyAlignment="1" applyProtection="1">
      <alignment horizontal="center" vertical="center" wrapText="1"/>
      <protection hidden="1"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3" fontId="15" fillId="0" borderId="20" xfId="0" applyNumberFormat="1" applyFont="1" applyBorder="1" applyAlignment="1" applyProtection="1">
      <alignment horizontal="right" vertical="center" wrapText="1"/>
      <protection hidden="1" locked="0"/>
    </xf>
    <xf numFmtId="3" fontId="15" fillId="0" borderId="21" xfId="0" applyNumberFormat="1" applyFont="1" applyBorder="1" applyAlignment="1" applyProtection="1">
      <alignment horizontal="right" vertical="center" wrapText="1"/>
      <protection hidden="1" locked="0"/>
    </xf>
    <xf numFmtId="3" fontId="15" fillId="0" borderId="11" xfId="0" applyNumberFormat="1" applyFont="1" applyBorder="1" applyAlignment="1" applyProtection="1">
      <alignment horizontal="right" vertical="center" wrapText="1"/>
      <protection hidden="1"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89" fontId="13" fillId="16" borderId="14" xfId="0" applyNumberFormat="1" applyFont="1" applyFill="1" applyBorder="1" applyAlignment="1" applyProtection="1">
      <alignment horizontal="right" vertical="center" wrapText="1"/>
      <protection locked="0"/>
    </xf>
    <xf numFmtId="189" fontId="13" fillId="16" borderId="17" xfId="0" applyNumberFormat="1" applyFont="1" applyFill="1" applyBorder="1" applyAlignment="1" applyProtection="1">
      <alignment horizontal="right" vertical="center" wrapText="1"/>
      <protection locked="0"/>
    </xf>
    <xf numFmtId="189" fontId="13" fillId="16" borderId="13" xfId="0" applyNumberFormat="1" applyFont="1" applyFill="1" applyBorder="1" applyAlignment="1" applyProtection="1">
      <alignment horizontal="right" vertical="center" wrapText="1"/>
      <protection locked="0"/>
    </xf>
    <xf numFmtId="189" fontId="13" fillId="16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16" borderId="19" xfId="0" applyFont="1" applyFill="1" applyBorder="1" applyAlignment="1" applyProtection="1">
      <alignment horizontal="left" vertical="center" wrapText="1"/>
      <protection hidden="1" locked="0"/>
    </xf>
    <xf numFmtId="0" fontId="1" fillId="16" borderId="10" xfId="0" applyFont="1" applyFill="1" applyBorder="1" applyAlignment="1" applyProtection="1">
      <alignment horizontal="left" vertical="center" wrapText="1"/>
      <protection hidden="1" locked="0"/>
    </xf>
    <xf numFmtId="0" fontId="1" fillId="16" borderId="14" xfId="0" applyFont="1" applyFill="1" applyBorder="1" applyAlignment="1" applyProtection="1">
      <alignment horizontal="left" vertical="center" wrapText="1"/>
      <protection locked="0"/>
    </xf>
    <xf numFmtId="0" fontId="1" fillId="16" borderId="19" xfId="0" applyFont="1" applyFill="1" applyBorder="1" applyAlignment="1" applyProtection="1">
      <alignment horizontal="left" vertical="center" wrapText="1"/>
      <protection locked="0"/>
    </xf>
    <xf numFmtId="0" fontId="1" fillId="16" borderId="17" xfId="0" applyFont="1" applyFill="1" applyBorder="1" applyAlignment="1" applyProtection="1">
      <alignment horizontal="left" vertical="center" wrapText="1"/>
      <protection locked="0"/>
    </xf>
    <xf numFmtId="0" fontId="1" fillId="16" borderId="13" xfId="0" applyFont="1" applyFill="1" applyBorder="1" applyAlignment="1" applyProtection="1">
      <alignment horizontal="left" vertical="center" wrapText="1"/>
      <protection locked="0"/>
    </xf>
    <xf numFmtId="0" fontId="1" fillId="16" borderId="10" xfId="0" applyFont="1" applyFill="1" applyBorder="1" applyAlignment="1" applyProtection="1">
      <alignment horizontal="left" vertical="center" wrapText="1"/>
      <protection locked="0"/>
    </xf>
    <xf numFmtId="0" fontId="1" fillId="16" borderId="16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horizontal="center" vertical="top" wrapText="1"/>
      <protection locked="0"/>
    </xf>
    <xf numFmtId="0" fontId="12" fillId="16" borderId="14" xfId="0" applyFont="1" applyFill="1" applyBorder="1" applyAlignment="1" applyProtection="1">
      <alignment horizontal="center" vertical="center" wrapText="1"/>
      <protection locked="0"/>
    </xf>
    <xf numFmtId="0" fontId="12" fillId="16" borderId="17" xfId="0" applyFont="1" applyFill="1" applyBorder="1" applyAlignment="1" applyProtection="1">
      <alignment horizontal="center" vertical="center" wrapText="1"/>
      <protection locked="0"/>
    </xf>
    <xf numFmtId="0" fontId="12" fillId="16" borderId="13" xfId="0" applyFont="1" applyFill="1" applyBorder="1" applyAlignment="1" applyProtection="1">
      <alignment horizontal="center" vertical="center" wrapText="1"/>
      <protection locked="0"/>
    </xf>
    <xf numFmtId="0" fontId="12" fillId="16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22" fillId="0" borderId="0" xfId="33" applyFont="1" applyAlignment="1">
      <alignment horizontal="left" vertical="top" wrapText="1" readingOrder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9" fillId="16" borderId="10" xfId="0" applyFont="1" applyFill="1" applyBorder="1" applyAlignment="1" applyProtection="1">
      <alignment horizontal="right" vertical="top" wrapText="1"/>
      <protection locked="0"/>
    </xf>
    <xf numFmtId="0" fontId="9" fillId="16" borderId="16" xfId="0" applyFont="1" applyFill="1" applyBorder="1" applyAlignment="1" applyProtection="1">
      <alignment horizontal="right" vertical="top" wrapText="1"/>
      <protection locked="0"/>
    </xf>
    <xf numFmtId="195" fontId="15" fillId="0" borderId="20" xfId="35" applyNumberFormat="1" applyFont="1" applyBorder="1" applyAlignment="1" applyProtection="1">
      <alignment horizontal="right" vertical="center" wrapText="1"/>
      <protection hidden="1" locked="0"/>
    </xf>
    <xf numFmtId="195" fontId="15" fillId="0" borderId="21" xfId="35" applyNumberFormat="1" applyFont="1" applyBorder="1" applyAlignment="1" applyProtection="1">
      <alignment horizontal="right" vertical="center" wrapText="1"/>
      <protection hidden="1" locked="0"/>
    </xf>
    <xf numFmtId="195" fontId="15" fillId="0" borderId="11" xfId="35" applyNumberFormat="1" applyFont="1" applyBorder="1" applyAlignment="1" applyProtection="1">
      <alignment horizontal="right" vertical="center" wrapText="1"/>
      <protection hidden="1" locked="0"/>
    </xf>
    <xf numFmtId="195" fontId="13" fillId="0" borderId="14" xfId="35" applyNumberFormat="1" applyFont="1" applyBorder="1" applyAlignment="1" applyProtection="1">
      <alignment horizontal="right" vertical="center" wrapText="1"/>
      <protection hidden="1" locked="0"/>
    </xf>
    <xf numFmtId="195" fontId="13" fillId="0" borderId="19" xfId="35" applyNumberFormat="1" applyFont="1" applyBorder="1" applyAlignment="1" applyProtection="1">
      <alignment horizontal="right" vertical="center" wrapText="1"/>
      <protection hidden="1" locked="0"/>
    </xf>
    <xf numFmtId="195" fontId="13" fillId="0" borderId="17" xfId="35" applyNumberFormat="1" applyFont="1" applyBorder="1" applyAlignment="1" applyProtection="1">
      <alignment horizontal="right" vertical="center" wrapText="1"/>
      <protection hidden="1" locked="0"/>
    </xf>
    <xf numFmtId="195" fontId="13" fillId="0" borderId="13" xfId="35" applyNumberFormat="1" applyFont="1" applyBorder="1" applyAlignment="1" applyProtection="1">
      <alignment horizontal="right" vertical="center" wrapText="1"/>
      <protection hidden="1" locked="0"/>
    </xf>
    <xf numFmtId="195" fontId="13" fillId="0" borderId="10" xfId="35" applyNumberFormat="1" applyFont="1" applyBorder="1" applyAlignment="1" applyProtection="1">
      <alignment horizontal="right" vertical="center" wrapText="1"/>
      <protection hidden="1" locked="0"/>
    </xf>
    <xf numFmtId="195" fontId="13" fillId="0" borderId="16" xfId="35" applyNumberFormat="1" applyFont="1" applyBorder="1" applyAlignment="1" applyProtection="1">
      <alignment horizontal="right" vertical="center" wrapText="1"/>
      <protection hidden="1" locked="0"/>
    </xf>
    <xf numFmtId="197" fontId="14" fillId="16" borderId="14" xfId="0" applyNumberFormat="1" applyFont="1" applyFill="1" applyBorder="1" applyAlignment="1" applyProtection="1">
      <alignment horizontal="right" vertical="center" wrapText="1"/>
      <protection hidden="1" locked="0"/>
    </xf>
    <xf numFmtId="197" fontId="14" fillId="16" borderId="17" xfId="0" applyNumberFormat="1" applyFont="1" applyFill="1" applyBorder="1" applyAlignment="1" applyProtection="1">
      <alignment horizontal="right" vertical="center" wrapText="1"/>
      <protection hidden="1" locked="0"/>
    </xf>
    <xf numFmtId="197" fontId="14" fillId="16" borderId="13" xfId="0" applyNumberFormat="1" applyFont="1" applyFill="1" applyBorder="1" applyAlignment="1" applyProtection="1">
      <alignment horizontal="right" vertical="center" wrapText="1"/>
      <protection hidden="1" locked="0"/>
    </xf>
    <xf numFmtId="197" fontId="14" fillId="16" borderId="16" xfId="0" applyNumberFormat="1" applyFont="1" applyFill="1" applyBorder="1" applyAlignment="1" applyProtection="1">
      <alignment horizontal="right" vertical="center" wrapText="1"/>
      <protection hidden="1" locked="0"/>
    </xf>
    <xf numFmtId="197" fontId="13" fillId="16" borderId="14" xfId="0" applyNumberFormat="1" applyFont="1" applyFill="1" applyBorder="1" applyAlignment="1" applyProtection="1">
      <alignment horizontal="right" vertical="center" wrapText="1"/>
      <protection hidden="1" locked="0"/>
    </xf>
    <xf numFmtId="197" fontId="13" fillId="16" borderId="17" xfId="0" applyNumberFormat="1" applyFont="1" applyFill="1" applyBorder="1" applyAlignment="1" applyProtection="1">
      <alignment horizontal="right" vertical="center" wrapText="1"/>
      <protection hidden="1" locked="0"/>
    </xf>
    <xf numFmtId="197" fontId="13" fillId="16" borderId="13" xfId="0" applyNumberFormat="1" applyFont="1" applyFill="1" applyBorder="1" applyAlignment="1" applyProtection="1">
      <alignment horizontal="right" vertical="center" wrapText="1"/>
      <protection hidden="1" locked="0"/>
    </xf>
    <xf numFmtId="197" fontId="13" fillId="16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1" fillId="16" borderId="12" xfId="0" applyFont="1" applyFill="1" applyBorder="1" applyAlignment="1" applyProtection="1">
      <alignment horizontal="center" vertical="center" wrapText="1"/>
      <protection hidden="1" locked="0"/>
    </xf>
    <xf numFmtId="0" fontId="9" fillId="16" borderId="13" xfId="0" applyFont="1" applyFill="1" applyBorder="1" applyAlignment="1" applyProtection="1">
      <alignment vertical="top" wrapText="1"/>
      <protection locked="0"/>
    </xf>
    <xf numFmtId="0" fontId="9" fillId="16" borderId="10" xfId="0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PageLayoutView="0" workbookViewId="0" topLeftCell="A4">
      <selection activeCell="E12" sqref="E12:G13"/>
    </sheetView>
  </sheetViews>
  <sheetFormatPr defaultColWidth="9.00390625" defaultRowHeight="16.5"/>
  <cols>
    <col min="1" max="1" width="6.375" style="26" customWidth="1"/>
    <col min="2" max="2" width="4.125" style="26" customWidth="1"/>
    <col min="3" max="3" width="13.00390625" style="26" customWidth="1"/>
    <col min="4" max="4" width="6.125" style="26" customWidth="1"/>
    <col min="5" max="5" width="9.625" style="26" customWidth="1"/>
    <col min="6" max="13" width="4.125" style="26" customWidth="1"/>
    <col min="14" max="14" width="5.00390625" style="26" customWidth="1"/>
    <col min="15" max="15" width="9.00390625" style="26" customWidth="1"/>
    <col min="16" max="16" width="13.125" style="26" customWidth="1"/>
    <col min="17" max="17" width="9.00390625" style="26" customWidth="1"/>
    <col min="18" max="18" width="17.875" style="26" customWidth="1"/>
    <col min="19" max="19" width="48.125" style="26" customWidth="1"/>
    <col min="20" max="16384" width="9.00390625" style="26" customWidth="1"/>
  </cols>
  <sheetData>
    <row r="1" spans="1:16" ht="27" customHeight="1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6.5">
      <c r="A2" s="134" t="s">
        <v>0</v>
      </c>
      <c r="B2" s="134"/>
      <c r="C2" s="2">
        <v>103</v>
      </c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31</v>
      </c>
      <c r="O2" s="134" t="s">
        <v>47</v>
      </c>
      <c r="P2" s="134"/>
    </row>
    <row r="3" spans="1:16" ht="30.75" customHeight="1">
      <c r="A3" s="135" t="s">
        <v>46</v>
      </c>
      <c r="B3" s="135"/>
      <c r="C3" s="86" t="s">
        <v>1</v>
      </c>
      <c r="D3" s="86"/>
      <c r="E3" s="86"/>
      <c r="F3" s="135" t="s">
        <v>45</v>
      </c>
      <c r="G3" s="135"/>
      <c r="H3" s="135"/>
      <c r="I3" s="135"/>
      <c r="J3" s="135"/>
      <c r="K3" s="135"/>
      <c r="L3" s="135"/>
      <c r="M3" s="135"/>
      <c r="N3" s="135" t="s">
        <v>21</v>
      </c>
      <c r="O3" s="135"/>
      <c r="P3" s="135"/>
    </row>
    <row r="4" spans="1:16" ht="28.5">
      <c r="A4" s="101"/>
      <c r="B4" s="102"/>
      <c r="C4" s="111" t="s">
        <v>53</v>
      </c>
      <c r="D4" s="112"/>
      <c r="E4" s="113"/>
      <c r="F4" s="7" t="s">
        <v>32</v>
      </c>
      <c r="G4" s="8" t="s">
        <v>33</v>
      </c>
      <c r="H4" s="8" t="s">
        <v>34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54">
        <f>IF(O10="","",O10)</f>
      </c>
      <c r="O4" s="109"/>
      <c r="P4" s="55"/>
    </row>
    <row r="5" spans="1:16" ht="51.75" customHeight="1">
      <c r="A5" s="101"/>
      <c r="B5" s="102"/>
      <c r="C5" s="114" t="s">
        <v>186</v>
      </c>
      <c r="D5" s="115"/>
      <c r="E5" s="116"/>
      <c r="F5" s="9">
        <f>IF(L26&gt;=1000000,IF(L26&lt;10000000,"$",MOD(INT(L26/10000000),10)),"")</f>
      </c>
      <c r="G5" s="10">
        <f>IF(L26&gt;=100000,IF(L26&lt;1000000,"$",MOD(INT(L26/1000000),10)),"")</f>
      </c>
      <c r="H5" s="10">
        <f>IF(L26&gt;=10000,IF(L26&lt;100000,"$",MOD(INT(L26/100000),10)),"")</f>
      </c>
      <c r="I5" s="10">
        <f>IF(L26&gt;=1000,IF(L26&lt;10000,"$",MOD(INT(L26/10000),10)),"")</f>
      </c>
      <c r="J5" s="10">
        <f>IF(L26&gt;=100,IF(L26&lt;1000,"$",MOD(INT(L26/1000),10)),"")</f>
      </c>
      <c r="K5" s="10">
        <f>IF(L26&gt;=10,IF(L26&lt;100,"$",MOD(INT(L26/100),10)),"")</f>
      </c>
      <c r="L5" s="10" t="str">
        <f>IF(L26&gt;=0,IF(L26&lt;10,"$",MOD(INT(L26/10),10)),"")</f>
        <v>$</v>
      </c>
      <c r="M5" s="11">
        <f>MOD(L26,10)</f>
        <v>0</v>
      </c>
      <c r="N5" s="58"/>
      <c r="O5" s="110"/>
      <c r="P5" s="59"/>
    </row>
    <row r="6" spans="1:16" ht="16.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 customHeight="1">
      <c r="A7" s="136" t="s">
        <v>25</v>
      </c>
      <c r="B7" s="93"/>
      <c r="C7" s="13"/>
      <c r="D7" s="14"/>
      <c r="E7" s="117" t="s">
        <v>7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22.5" customHeight="1">
      <c r="A8" s="136"/>
      <c r="B8" s="94"/>
      <c r="C8" s="13"/>
      <c r="D8" s="14"/>
      <c r="E8" s="165" t="s">
        <v>185</v>
      </c>
      <c r="F8" s="166"/>
      <c r="G8" s="166"/>
      <c r="H8" s="1"/>
      <c r="I8" s="1"/>
      <c r="J8" s="1"/>
      <c r="K8" s="145" t="s">
        <v>184</v>
      </c>
      <c r="L8" s="145"/>
      <c r="M8" s="145"/>
      <c r="N8" s="145"/>
      <c r="O8" s="145"/>
      <c r="P8" s="146"/>
    </row>
    <row r="9" spans="1:16" ht="22.5" customHeight="1">
      <c r="A9" s="103" t="s">
        <v>42</v>
      </c>
      <c r="B9" s="93"/>
      <c r="C9" s="15" t="s">
        <v>26</v>
      </c>
      <c r="D9" s="14"/>
      <c r="E9" s="38" t="s">
        <v>17</v>
      </c>
      <c r="F9" s="38"/>
      <c r="G9" s="38"/>
      <c r="H9" s="38" t="s">
        <v>8</v>
      </c>
      <c r="I9" s="38"/>
      <c r="J9" s="82" t="s">
        <v>9</v>
      </c>
      <c r="K9" s="84"/>
      <c r="L9" s="82" t="s">
        <v>20</v>
      </c>
      <c r="M9" s="83"/>
      <c r="N9" s="84"/>
      <c r="O9" s="38" t="s">
        <v>21</v>
      </c>
      <c r="P9" s="38"/>
    </row>
    <row r="10" spans="1:16" ht="22.5" customHeight="1">
      <c r="A10" s="104"/>
      <c r="B10" s="94"/>
      <c r="C10" s="15"/>
      <c r="D10" s="14"/>
      <c r="E10" s="54"/>
      <c r="F10" s="109"/>
      <c r="G10" s="55"/>
      <c r="H10" s="120"/>
      <c r="I10" s="121"/>
      <c r="J10" s="105"/>
      <c r="K10" s="106"/>
      <c r="L10" s="48" t="str">
        <f>IF($E$10=""," ",$H$10*$J$10)</f>
        <v> </v>
      </c>
      <c r="M10" s="49"/>
      <c r="N10" s="50"/>
      <c r="O10" s="54"/>
      <c r="P10" s="55"/>
    </row>
    <row r="11" spans="1:16" ht="22.5" customHeight="1">
      <c r="A11" s="103" t="s">
        <v>36</v>
      </c>
      <c r="B11" s="93"/>
      <c r="C11" s="15" t="s">
        <v>27</v>
      </c>
      <c r="D11" s="14"/>
      <c r="E11" s="58"/>
      <c r="F11" s="110"/>
      <c r="G11" s="59"/>
      <c r="H11" s="122"/>
      <c r="I11" s="123"/>
      <c r="J11" s="107"/>
      <c r="K11" s="108"/>
      <c r="L11" s="51"/>
      <c r="M11" s="52"/>
      <c r="N11" s="53"/>
      <c r="O11" s="56"/>
      <c r="P11" s="57"/>
    </row>
    <row r="12" spans="1:16" ht="22.5" customHeight="1">
      <c r="A12" s="104"/>
      <c r="B12" s="94"/>
      <c r="C12" s="15"/>
      <c r="D12" s="14"/>
      <c r="E12" s="54"/>
      <c r="F12" s="109"/>
      <c r="G12" s="55"/>
      <c r="H12" s="120"/>
      <c r="I12" s="121"/>
      <c r="J12" s="105"/>
      <c r="K12" s="106"/>
      <c r="L12" s="48" t="str">
        <f>IF($E$12=""," ",$H$12*$J$12)</f>
        <v> </v>
      </c>
      <c r="M12" s="49"/>
      <c r="N12" s="50"/>
      <c r="O12" s="56"/>
      <c r="P12" s="57"/>
    </row>
    <row r="13" spans="1:19" ht="22.5" customHeight="1">
      <c r="A13" s="103" t="s">
        <v>37</v>
      </c>
      <c r="B13" s="93"/>
      <c r="C13" s="15" t="s">
        <v>28</v>
      </c>
      <c r="D13" s="14"/>
      <c r="E13" s="58"/>
      <c r="F13" s="110"/>
      <c r="G13" s="59"/>
      <c r="H13" s="122"/>
      <c r="I13" s="123"/>
      <c r="J13" s="107"/>
      <c r="K13" s="108"/>
      <c r="L13" s="51"/>
      <c r="M13" s="52"/>
      <c r="N13" s="53"/>
      <c r="O13" s="58"/>
      <c r="P13" s="59"/>
      <c r="R13" s="3"/>
      <c r="S13" s="3"/>
    </row>
    <row r="14" spans="1:19" ht="22.5" customHeight="1">
      <c r="A14" s="104"/>
      <c r="B14" s="94"/>
      <c r="C14" s="15"/>
      <c r="D14" s="14"/>
      <c r="E14" s="54"/>
      <c r="F14" s="109"/>
      <c r="G14" s="55"/>
      <c r="H14" s="40"/>
      <c r="I14" s="41"/>
      <c r="J14" s="44"/>
      <c r="K14" s="45"/>
      <c r="L14" s="48" t="str">
        <f>IF($E$14=""," ",$H$14*$J$14)</f>
        <v> </v>
      </c>
      <c r="M14" s="49"/>
      <c r="N14" s="50"/>
      <c r="O14" s="38" t="s">
        <v>49</v>
      </c>
      <c r="P14" s="38"/>
      <c r="R14" s="3"/>
      <c r="S14" s="3"/>
    </row>
    <row r="15" spans="1:19" ht="22.5" customHeight="1">
      <c r="A15" s="103" t="s">
        <v>38</v>
      </c>
      <c r="B15" s="93"/>
      <c r="C15" s="15" t="s">
        <v>29</v>
      </c>
      <c r="D15" s="14"/>
      <c r="E15" s="58"/>
      <c r="F15" s="110"/>
      <c r="G15" s="59"/>
      <c r="H15" s="42"/>
      <c r="I15" s="43"/>
      <c r="J15" s="46"/>
      <c r="K15" s="47"/>
      <c r="L15" s="51"/>
      <c r="M15" s="52"/>
      <c r="N15" s="53"/>
      <c r="O15" s="39" t="s">
        <v>147</v>
      </c>
      <c r="P15" s="39"/>
      <c r="R15" s="3"/>
      <c r="S15" s="3"/>
    </row>
    <row r="16" spans="1:19" ht="22.5" customHeight="1">
      <c r="A16" s="104"/>
      <c r="B16" s="94"/>
      <c r="C16" s="15"/>
      <c r="D16" s="14"/>
      <c r="E16" s="87"/>
      <c r="F16" s="88"/>
      <c r="G16" s="89"/>
      <c r="H16" s="40"/>
      <c r="I16" s="41"/>
      <c r="J16" s="72"/>
      <c r="K16" s="73"/>
      <c r="L16" s="48" t="str">
        <f>IF($E$16=""," ",$H$16*$J$16)</f>
        <v> </v>
      </c>
      <c r="M16" s="49"/>
      <c r="N16" s="50"/>
      <c r="O16" s="39"/>
      <c r="P16" s="39"/>
      <c r="R16" s="3"/>
      <c r="S16" s="3"/>
    </row>
    <row r="17" spans="1:19" ht="22.5" customHeight="1">
      <c r="A17" s="103" t="s">
        <v>39</v>
      </c>
      <c r="B17" s="93"/>
      <c r="C17" s="15" t="s">
        <v>30</v>
      </c>
      <c r="D17" s="14"/>
      <c r="E17" s="90"/>
      <c r="F17" s="91"/>
      <c r="G17" s="92"/>
      <c r="H17" s="42"/>
      <c r="I17" s="43"/>
      <c r="J17" s="74"/>
      <c r="K17" s="75"/>
      <c r="L17" s="51"/>
      <c r="M17" s="52"/>
      <c r="N17" s="53"/>
      <c r="O17" s="38" t="s">
        <v>22</v>
      </c>
      <c r="P17" s="38"/>
      <c r="R17" s="3"/>
      <c r="S17" s="3"/>
    </row>
    <row r="18" spans="1:19" ht="22.5" customHeight="1">
      <c r="A18" s="104"/>
      <c r="B18" s="94"/>
      <c r="C18" s="17"/>
      <c r="D18" s="14"/>
      <c r="E18" s="87"/>
      <c r="F18" s="88"/>
      <c r="G18" s="89"/>
      <c r="H18" s="68"/>
      <c r="I18" s="69"/>
      <c r="J18" s="37"/>
      <c r="K18" s="65"/>
      <c r="L18" s="76" t="str">
        <f>IF($E$18=""," ",$H$18*$J$18)</f>
        <v> </v>
      </c>
      <c r="M18" s="77"/>
      <c r="N18" s="78"/>
      <c r="O18" s="60" t="s">
        <v>19</v>
      </c>
      <c r="P18" s="60"/>
      <c r="R18" s="3"/>
      <c r="S18" s="3"/>
    </row>
    <row r="19" spans="1:19" ht="22.5" customHeight="1">
      <c r="A19" s="103" t="s">
        <v>41</v>
      </c>
      <c r="B19" s="93"/>
      <c r="C19" s="13"/>
      <c r="D19" s="14"/>
      <c r="E19" s="90"/>
      <c r="F19" s="91"/>
      <c r="G19" s="92"/>
      <c r="H19" s="70"/>
      <c r="I19" s="71"/>
      <c r="J19" s="66"/>
      <c r="K19" s="67"/>
      <c r="L19" s="79"/>
      <c r="M19" s="80"/>
      <c r="N19" s="81"/>
      <c r="O19" s="60"/>
      <c r="P19" s="60"/>
      <c r="R19" s="3"/>
      <c r="S19" s="3"/>
    </row>
    <row r="20" spans="1:19" ht="22.5" customHeight="1">
      <c r="A20" s="104"/>
      <c r="B20" s="94"/>
      <c r="C20" s="13"/>
      <c r="D20" s="14"/>
      <c r="E20" s="87"/>
      <c r="F20" s="88"/>
      <c r="G20" s="89"/>
      <c r="H20" s="68"/>
      <c r="I20" s="69"/>
      <c r="J20" s="37"/>
      <c r="K20" s="65"/>
      <c r="L20" s="76" t="str">
        <f>IF($E$20=""," ",$H$20*$J$20)</f>
        <v> </v>
      </c>
      <c r="M20" s="77"/>
      <c r="N20" s="78"/>
      <c r="O20" s="60" t="s">
        <v>48</v>
      </c>
      <c r="P20" s="60"/>
      <c r="R20" s="3"/>
      <c r="S20" s="3"/>
    </row>
    <row r="21" spans="1:16" ht="22.5" customHeight="1">
      <c r="A21" s="103" t="s">
        <v>23</v>
      </c>
      <c r="B21" s="93"/>
      <c r="C21" s="13"/>
      <c r="D21" s="14"/>
      <c r="E21" s="90"/>
      <c r="F21" s="91"/>
      <c r="G21" s="92"/>
      <c r="H21" s="70"/>
      <c r="I21" s="71"/>
      <c r="J21" s="66"/>
      <c r="K21" s="67"/>
      <c r="L21" s="79"/>
      <c r="M21" s="80"/>
      <c r="N21" s="81"/>
      <c r="O21" s="60"/>
      <c r="P21" s="60"/>
    </row>
    <row r="22" spans="1:16" ht="22.5" customHeight="1">
      <c r="A22" s="104"/>
      <c r="B22" s="94"/>
      <c r="C22" s="13"/>
      <c r="D22" s="14"/>
      <c r="E22" s="87"/>
      <c r="F22" s="88"/>
      <c r="G22" s="89"/>
      <c r="H22" s="68"/>
      <c r="I22" s="69"/>
      <c r="J22" s="37"/>
      <c r="K22" s="65"/>
      <c r="L22" s="76" t="str">
        <f>IF($E$22=""," ",$H$22*$J$22)</f>
        <v> </v>
      </c>
      <c r="M22" s="77"/>
      <c r="N22" s="78"/>
      <c r="O22" s="61" t="s">
        <v>18</v>
      </c>
      <c r="P22" s="62"/>
    </row>
    <row r="23" spans="1:16" ht="22.5" customHeight="1">
      <c r="A23" s="136" t="s">
        <v>40</v>
      </c>
      <c r="B23" s="93"/>
      <c r="C23" s="13"/>
      <c r="D23" s="14"/>
      <c r="E23" s="90"/>
      <c r="F23" s="91"/>
      <c r="G23" s="92"/>
      <c r="H23" s="70"/>
      <c r="I23" s="71"/>
      <c r="J23" s="66"/>
      <c r="K23" s="67"/>
      <c r="L23" s="79"/>
      <c r="M23" s="80"/>
      <c r="N23" s="81"/>
      <c r="O23" s="63"/>
      <c r="P23" s="64"/>
    </row>
    <row r="24" spans="1:16" ht="22.5" customHeight="1">
      <c r="A24" s="136"/>
      <c r="B24" s="94"/>
      <c r="C24" s="13"/>
      <c r="D24" s="14"/>
      <c r="E24" s="87"/>
      <c r="F24" s="88"/>
      <c r="G24" s="89"/>
      <c r="H24" s="68"/>
      <c r="I24" s="69"/>
      <c r="J24" s="37"/>
      <c r="K24" s="65"/>
      <c r="L24" s="76" t="str">
        <f>IF($E$24=""," ",$H$24*$J$24)</f>
        <v> </v>
      </c>
      <c r="M24" s="77"/>
      <c r="N24" s="78"/>
      <c r="O24" s="19" t="s">
        <v>43</v>
      </c>
      <c r="P24" s="35"/>
    </row>
    <row r="25" spans="1:16" ht="22.5" customHeight="1">
      <c r="A25" s="20"/>
      <c r="B25" s="21"/>
      <c r="C25" s="14"/>
      <c r="D25" s="14"/>
      <c r="E25" s="90"/>
      <c r="F25" s="91"/>
      <c r="G25" s="92"/>
      <c r="H25" s="70"/>
      <c r="I25" s="71"/>
      <c r="J25" s="66"/>
      <c r="K25" s="67"/>
      <c r="L25" s="79"/>
      <c r="M25" s="80"/>
      <c r="N25" s="81"/>
      <c r="O25" s="22" t="s">
        <v>44</v>
      </c>
      <c r="P25" s="36"/>
    </row>
    <row r="26" spans="1:16" ht="34.5" customHeight="1">
      <c r="A26" s="38" t="s">
        <v>16</v>
      </c>
      <c r="B26" s="38"/>
      <c r="C26" s="38"/>
      <c r="D26" s="23"/>
      <c r="E26" s="98" t="s">
        <v>24</v>
      </c>
      <c r="F26" s="99"/>
      <c r="G26" s="99"/>
      <c r="H26" s="99"/>
      <c r="I26" s="99"/>
      <c r="J26" s="99"/>
      <c r="K26" s="100"/>
      <c r="L26" s="95">
        <f>SUM(L10:L24)</f>
        <v>0</v>
      </c>
      <c r="M26" s="96"/>
      <c r="N26" s="97"/>
      <c r="O26" s="18" t="s">
        <v>50</v>
      </c>
      <c r="P26" s="24">
        <f>IF(P24="","",P24-L26-P25)</f>
      </c>
    </row>
    <row r="27" spans="1:16" ht="8.25" customHeight="1">
      <c r="A27" s="124" t="s">
        <v>35</v>
      </c>
      <c r="B27" s="125"/>
      <c r="C27" s="126"/>
      <c r="D27" s="14"/>
      <c r="E27" s="25"/>
      <c r="F27" s="25"/>
      <c r="G27" s="25"/>
      <c r="H27" s="25"/>
      <c r="I27" s="20"/>
      <c r="J27" s="20"/>
      <c r="K27" s="20"/>
      <c r="L27" s="20"/>
      <c r="M27" s="20"/>
      <c r="N27" s="20"/>
      <c r="O27" s="20"/>
      <c r="P27" s="20"/>
    </row>
    <row r="28" spans="1:16" ht="19.5" customHeight="1">
      <c r="A28" s="127"/>
      <c r="B28" s="128"/>
      <c r="C28" s="129"/>
      <c r="D28" s="14"/>
      <c r="E28" s="38" t="s">
        <v>10</v>
      </c>
      <c r="F28" s="38"/>
      <c r="G28" s="38"/>
      <c r="H28" s="38"/>
      <c r="I28" s="38"/>
      <c r="J28" s="82" t="s">
        <v>11</v>
      </c>
      <c r="K28" s="83"/>
      <c r="L28" s="83"/>
      <c r="M28" s="83"/>
      <c r="N28" s="84"/>
      <c r="O28" s="38" t="s">
        <v>12</v>
      </c>
      <c r="P28" s="38"/>
    </row>
    <row r="29" spans="1:16" ht="45" customHeight="1">
      <c r="A29" s="127"/>
      <c r="B29" s="128"/>
      <c r="C29" s="129"/>
      <c r="D29" s="14"/>
      <c r="E29" s="16" t="s">
        <v>25</v>
      </c>
      <c r="F29" s="38"/>
      <c r="G29" s="38"/>
      <c r="H29" s="38"/>
      <c r="I29" s="38"/>
      <c r="J29" s="137"/>
      <c r="K29" s="138"/>
      <c r="L29" s="138"/>
      <c r="M29" s="138"/>
      <c r="N29" s="139"/>
      <c r="O29" s="38"/>
      <c r="P29" s="38"/>
    </row>
    <row r="30" spans="1:16" ht="45" customHeight="1">
      <c r="A30" s="127"/>
      <c r="B30" s="128"/>
      <c r="C30" s="129"/>
      <c r="D30" s="14"/>
      <c r="E30" s="16" t="s">
        <v>14</v>
      </c>
      <c r="F30" s="38"/>
      <c r="G30" s="38"/>
      <c r="H30" s="38"/>
      <c r="I30" s="38"/>
      <c r="J30" s="140"/>
      <c r="K30" s="141"/>
      <c r="L30" s="141"/>
      <c r="M30" s="141"/>
      <c r="N30" s="142"/>
      <c r="O30" s="38"/>
      <c r="P30" s="38"/>
    </row>
    <row r="31" spans="1:16" ht="45" customHeight="1">
      <c r="A31" s="130"/>
      <c r="B31" s="131"/>
      <c r="C31" s="132"/>
      <c r="D31" s="14"/>
      <c r="E31" s="16" t="s">
        <v>15</v>
      </c>
      <c r="F31" s="38"/>
      <c r="G31" s="38"/>
      <c r="H31" s="38"/>
      <c r="I31" s="38"/>
      <c r="J31" s="143"/>
      <c r="K31" s="134"/>
      <c r="L31" s="134"/>
      <c r="M31" s="134"/>
      <c r="N31" s="144"/>
      <c r="O31" s="38"/>
      <c r="P31" s="38"/>
    </row>
    <row r="32" spans="1:17" ht="6" customHeight="1">
      <c r="A32" s="30"/>
      <c r="B32" s="30"/>
      <c r="C32" s="28"/>
      <c r="D32" s="28"/>
      <c r="E32" s="29"/>
      <c r="F32" s="28" t="s">
        <v>13</v>
      </c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</row>
    <row r="33" ht="16.5">
      <c r="A33" s="27"/>
    </row>
    <row r="34" spans="18:19" ht="16.5">
      <c r="R34" s="3" t="s">
        <v>51</v>
      </c>
      <c r="S34" s="3" t="s">
        <v>52</v>
      </c>
    </row>
    <row r="36" spans="18:19" ht="16.5">
      <c r="R36" s="32" t="s">
        <v>54</v>
      </c>
      <c r="S36" s="33" t="s">
        <v>94</v>
      </c>
    </row>
    <row r="37" spans="18:19" ht="16.5">
      <c r="R37" s="32" t="s">
        <v>91</v>
      </c>
      <c r="S37" s="33" t="s">
        <v>95</v>
      </c>
    </row>
    <row r="38" spans="18:19" ht="16.5">
      <c r="R38" s="32" t="s">
        <v>90</v>
      </c>
      <c r="S38" s="33" t="s">
        <v>96</v>
      </c>
    </row>
    <row r="39" spans="18:19" ht="16.5">
      <c r="R39" s="32" t="s">
        <v>92</v>
      </c>
      <c r="S39" s="33" t="s">
        <v>97</v>
      </c>
    </row>
    <row r="40" ht="16.5">
      <c r="S40" s="33" t="s">
        <v>98</v>
      </c>
    </row>
    <row r="41" spans="18:19" ht="16.5">
      <c r="R41" s="3"/>
      <c r="S41" s="33" t="s">
        <v>99</v>
      </c>
    </row>
    <row r="42" ht="16.5">
      <c r="S42" s="33" t="s">
        <v>100</v>
      </c>
    </row>
    <row r="43" ht="16.5">
      <c r="S43" s="33" t="s">
        <v>101</v>
      </c>
    </row>
    <row r="44" ht="16.5">
      <c r="S44" s="33" t="s">
        <v>156</v>
      </c>
    </row>
    <row r="45" ht="16.5">
      <c r="S45" s="33" t="s">
        <v>157</v>
      </c>
    </row>
    <row r="46" ht="16.5">
      <c r="S46" s="33" t="s">
        <v>158</v>
      </c>
    </row>
    <row r="47" ht="16.5">
      <c r="S47" s="33" t="s">
        <v>102</v>
      </c>
    </row>
    <row r="48" ht="16.5">
      <c r="S48" s="33" t="s">
        <v>103</v>
      </c>
    </row>
    <row r="49" ht="16.5">
      <c r="S49" s="33" t="s">
        <v>104</v>
      </c>
    </row>
    <row r="50" ht="16.5">
      <c r="S50" s="33" t="s">
        <v>105</v>
      </c>
    </row>
    <row r="51" ht="16.5">
      <c r="S51" s="33" t="s">
        <v>106</v>
      </c>
    </row>
    <row r="52" ht="16.5">
      <c r="S52" s="33" t="s">
        <v>159</v>
      </c>
    </row>
    <row r="53" ht="16.5">
      <c r="S53" s="33" t="s">
        <v>107</v>
      </c>
    </row>
    <row r="54" ht="16.5">
      <c r="S54" s="33" t="s">
        <v>108</v>
      </c>
    </row>
    <row r="55" ht="16.5">
      <c r="S55" s="33" t="s">
        <v>109</v>
      </c>
    </row>
    <row r="56" ht="16.5">
      <c r="S56" s="33" t="s">
        <v>110</v>
      </c>
    </row>
    <row r="57" ht="16.5">
      <c r="S57" s="33" t="s">
        <v>111</v>
      </c>
    </row>
    <row r="58" ht="16.5">
      <c r="S58" s="33" t="s">
        <v>112</v>
      </c>
    </row>
    <row r="59" ht="16.5">
      <c r="S59" s="33" t="s">
        <v>113</v>
      </c>
    </row>
    <row r="60" ht="16.5">
      <c r="S60" s="33" t="s">
        <v>114</v>
      </c>
    </row>
    <row r="61" ht="16.5">
      <c r="S61" s="33" t="s">
        <v>115</v>
      </c>
    </row>
    <row r="62" ht="16.5">
      <c r="S62" s="33" t="s">
        <v>116</v>
      </c>
    </row>
    <row r="63" ht="16.5">
      <c r="S63" s="33" t="s">
        <v>160</v>
      </c>
    </row>
    <row r="64" ht="16.5">
      <c r="S64" s="33" t="s">
        <v>117</v>
      </c>
    </row>
    <row r="65" ht="16.5">
      <c r="S65" s="33" t="s">
        <v>118</v>
      </c>
    </row>
    <row r="66" ht="16.5">
      <c r="S66" s="33" t="s">
        <v>119</v>
      </c>
    </row>
    <row r="67" ht="16.5">
      <c r="S67" s="33" t="s">
        <v>120</v>
      </c>
    </row>
    <row r="68" ht="16.5">
      <c r="S68" s="33" t="s">
        <v>121</v>
      </c>
    </row>
    <row r="69" ht="16.5">
      <c r="S69" s="33" t="s">
        <v>122</v>
      </c>
    </row>
    <row r="70" ht="16.5">
      <c r="S70" s="33" t="s">
        <v>161</v>
      </c>
    </row>
    <row r="71" ht="16.5">
      <c r="S71" s="33" t="s">
        <v>123</v>
      </c>
    </row>
    <row r="72" ht="16.5">
      <c r="S72" s="33" t="s">
        <v>124</v>
      </c>
    </row>
    <row r="73" ht="16.5">
      <c r="S73" s="33" t="s">
        <v>125</v>
      </c>
    </row>
    <row r="74" ht="16.5">
      <c r="S74" s="33" t="s">
        <v>155</v>
      </c>
    </row>
    <row r="75" ht="16.5">
      <c r="S75" s="33" t="s">
        <v>178</v>
      </c>
    </row>
    <row r="76" ht="16.5">
      <c r="S76" s="33" t="s">
        <v>179</v>
      </c>
    </row>
    <row r="77" ht="16.5">
      <c r="S77" s="33" t="s">
        <v>180</v>
      </c>
    </row>
    <row r="78" spans="19:20" ht="16.5">
      <c r="S78" s="33" t="s">
        <v>151</v>
      </c>
      <c r="T78" s="133"/>
    </row>
    <row r="79" spans="19:20" ht="16.5">
      <c r="S79" s="34" t="s">
        <v>150</v>
      </c>
      <c r="T79" s="133"/>
    </row>
    <row r="80" ht="16.5">
      <c r="S80" s="33" t="s">
        <v>181</v>
      </c>
    </row>
    <row r="81" ht="16.5">
      <c r="S81" s="33" t="s">
        <v>182</v>
      </c>
    </row>
    <row r="82" ht="16.5">
      <c r="S82" s="33" t="s">
        <v>183</v>
      </c>
    </row>
    <row r="83" ht="16.5">
      <c r="S83" s="33" t="s">
        <v>152</v>
      </c>
    </row>
    <row r="84" ht="16.5">
      <c r="S84" s="33" t="s">
        <v>153</v>
      </c>
    </row>
    <row r="85" ht="16.5">
      <c r="S85" s="33" t="s">
        <v>154</v>
      </c>
    </row>
    <row r="86" ht="16.5">
      <c r="S86" s="33" t="s">
        <v>126</v>
      </c>
    </row>
    <row r="87" ht="16.5">
      <c r="S87" s="33" t="s">
        <v>127</v>
      </c>
    </row>
    <row r="88" ht="16.5">
      <c r="S88" s="33" t="s">
        <v>128</v>
      </c>
    </row>
    <row r="89" ht="16.5">
      <c r="S89" s="33" t="s">
        <v>129</v>
      </c>
    </row>
    <row r="90" ht="16.5">
      <c r="S90" s="33" t="s">
        <v>130</v>
      </c>
    </row>
    <row r="91" ht="16.5">
      <c r="S91" s="33" t="s">
        <v>131</v>
      </c>
    </row>
    <row r="92" ht="16.5">
      <c r="S92" s="33" t="s">
        <v>132</v>
      </c>
    </row>
    <row r="93" ht="16.5">
      <c r="S93" s="33" t="s">
        <v>133</v>
      </c>
    </row>
    <row r="94" ht="16.5">
      <c r="S94" s="33" t="s">
        <v>134</v>
      </c>
    </row>
    <row r="95" ht="16.5">
      <c r="S95" s="33" t="s">
        <v>164</v>
      </c>
    </row>
    <row r="96" ht="16.5">
      <c r="S96" s="33" t="s">
        <v>163</v>
      </c>
    </row>
    <row r="97" ht="16.5">
      <c r="S97" s="33" t="s">
        <v>162</v>
      </c>
    </row>
    <row r="98" ht="16.5">
      <c r="S98" s="33" t="s">
        <v>168</v>
      </c>
    </row>
    <row r="99" ht="16.5">
      <c r="S99" s="33" t="s">
        <v>135</v>
      </c>
    </row>
    <row r="100" ht="16.5">
      <c r="S100" s="33" t="s">
        <v>165</v>
      </c>
    </row>
    <row r="101" ht="16.5">
      <c r="S101" s="33" t="s">
        <v>136</v>
      </c>
    </row>
    <row r="102" ht="16.5">
      <c r="S102" s="33" t="s">
        <v>137</v>
      </c>
    </row>
    <row r="103" ht="16.5">
      <c r="S103" s="33" t="s">
        <v>138</v>
      </c>
    </row>
    <row r="104" ht="16.5">
      <c r="S104" s="33" t="s">
        <v>166</v>
      </c>
    </row>
    <row r="105" ht="16.5">
      <c r="S105" s="33" t="s">
        <v>167</v>
      </c>
    </row>
    <row r="106" ht="16.5">
      <c r="S106" s="33" t="s">
        <v>139</v>
      </c>
    </row>
    <row r="107" ht="16.5">
      <c r="S107" s="33" t="s">
        <v>140</v>
      </c>
    </row>
    <row r="108" ht="16.5">
      <c r="S108" s="33" t="s">
        <v>141</v>
      </c>
    </row>
    <row r="109" ht="16.5">
      <c r="S109" s="33" t="s">
        <v>142</v>
      </c>
    </row>
    <row r="110" ht="16.5">
      <c r="S110" s="33" t="s">
        <v>143</v>
      </c>
    </row>
    <row r="111" ht="16.5">
      <c r="S111" s="33" t="s">
        <v>144</v>
      </c>
    </row>
  </sheetData>
  <sheetProtection formatCells="0" selectLockedCells="1"/>
  <mergeCells count="89">
    <mergeCell ref="A2:B2"/>
    <mergeCell ref="N3:P3"/>
    <mergeCell ref="F29:I29"/>
    <mergeCell ref="B11:B12"/>
    <mergeCell ref="E9:G9"/>
    <mergeCell ref="J29:N31"/>
    <mergeCell ref="K8:P8"/>
    <mergeCell ref="B7:B8"/>
    <mergeCell ref="A21:A22"/>
    <mergeCell ref="F3:M3"/>
    <mergeCell ref="O17:P17"/>
    <mergeCell ref="B23:B24"/>
    <mergeCell ref="T78:T79"/>
    <mergeCell ref="O2:P2"/>
    <mergeCell ref="A3:B3"/>
    <mergeCell ref="A23:A24"/>
    <mergeCell ref="A7:A8"/>
    <mergeCell ref="H9:I9"/>
    <mergeCell ref="E14:G15"/>
    <mergeCell ref="A9:A10"/>
    <mergeCell ref="A11:A12"/>
    <mergeCell ref="E12:G13"/>
    <mergeCell ref="H10:I11"/>
    <mergeCell ref="J10:K11"/>
    <mergeCell ref="E10:G11"/>
    <mergeCell ref="B15:B16"/>
    <mergeCell ref="F31:I31"/>
    <mergeCell ref="A17:A18"/>
    <mergeCell ref="A19:A20"/>
    <mergeCell ref="H16:I17"/>
    <mergeCell ref="F30:I30"/>
    <mergeCell ref="A26:C26"/>
    <mergeCell ref="A27:C31"/>
    <mergeCell ref="B17:B18"/>
    <mergeCell ref="B21:B22"/>
    <mergeCell ref="N4:P5"/>
    <mergeCell ref="O9:P9"/>
    <mergeCell ref="L9:N9"/>
    <mergeCell ref="E8:G8"/>
    <mergeCell ref="C4:E4"/>
    <mergeCell ref="C5:E5"/>
    <mergeCell ref="E7:P7"/>
    <mergeCell ref="A4:B5"/>
    <mergeCell ref="E22:G23"/>
    <mergeCell ref="H22:I23"/>
    <mergeCell ref="J22:K23"/>
    <mergeCell ref="A13:A14"/>
    <mergeCell ref="A15:A16"/>
    <mergeCell ref="E16:G17"/>
    <mergeCell ref="J12:K13"/>
    <mergeCell ref="E20:G21"/>
    <mergeCell ref="B13:B14"/>
    <mergeCell ref="H24:I25"/>
    <mergeCell ref="J24:K25"/>
    <mergeCell ref="L24:N25"/>
    <mergeCell ref="E26:K26"/>
    <mergeCell ref="A1:P1"/>
    <mergeCell ref="C3:E3"/>
    <mergeCell ref="J9:K9"/>
    <mergeCell ref="E28:I28"/>
    <mergeCell ref="O28:P28"/>
    <mergeCell ref="E18:G19"/>
    <mergeCell ref="B9:B10"/>
    <mergeCell ref="B19:B20"/>
    <mergeCell ref="L26:N26"/>
    <mergeCell ref="E24:G25"/>
    <mergeCell ref="L16:N17"/>
    <mergeCell ref="L20:N21"/>
    <mergeCell ref="J28:N28"/>
    <mergeCell ref="O29:P31"/>
    <mergeCell ref="L18:N19"/>
    <mergeCell ref="L22:N23"/>
    <mergeCell ref="J18:K19"/>
    <mergeCell ref="H20:I21"/>
    <mergeCell ref="J20:K21"/>
    <mergeCell ref="J16:K17"/>
    <mergeCell ref="H18:I19"/>
    <mergeCell ref="O18:P19"/>
    <mergeCell ref="O22:P23"/>
    <mergeCell ref="O20:P21"/>
    <mergeCell ref="O15:P16"/>
    <mergeCell ref="H14:I15"/>
    <mergeCell ref="J14:K15"/>
    <mergeCell ref="L14:N15"/>
    <mergeCell ref="O10:P13"/>
    <mergeCell ref="O14:P14"/>
    <mergeCell ref="L10:N11"/>
    <mergeCell ref="H12:I13"/>
    <mergeCell ref="L12:N13"/>
  </mergeCells>
  <dataValidations count="2">
    <dataValidation type="list" allowBlank="1" showInputMessage="1" showErrorMessage="1" sqref="C4:E4">
      <formula1>$R$35:$R$39</formula1>
    </dataValidation>
    <dataValidation type="list" allowBlank="1" showInputMessage="1" showErrorMessage="1" sqref="C5:E5">
      <formula1>$S$35:$S$112</formula1>
    </dataValidation>
  </dataValidations>
  <printOptions/>
  <pageMargins left="0.1968503937007874" right="0.1968503937007874" top="0.5905511811023623" bottom="0.1968503937007874" header="0.9055118110236221" footer="0.1968503937007874"/>
  <pageSetup horizontalDpi="300" verticalDpi="300" orientation="portrait" paperSize="9" r:id="rId1"/>
  <ignoredErrors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3">
      <selection activeCell="H13" sqref="H13:I14"/>
    </sheetView>
  </sheetViews>
  <sheetFormatPr defaultColWidth="9.00390625" defaultRowHeight="16.5"/>
  <cols>
    <col min="1" max="1" width="6.375" style="26" customWidth="1"/>
    <col min="2" max="2" width="4.125" style="26" customWidth="1"/>
    <col min="3" max="3" width="13.00390625" style="26" customWidth="1"/>
    <col min="4" max="4" width="6.125" style="26" customWidth="1"/>
    <col min="5" max="5" width="9.625" style="26" customWidth="1"/>
    <col min="6" max="13" width="4.125" style="26" customWidth="1"/>
    <col min="14" max="14" width="5.00390625" style="26" customWidth="1"/>
    <col min="15" max="15" width="9.00390625" style="26" customWidth="1"/>
    <col min="16" max="16" width="13.125" style="26" customWidth="1"/>
    <col min="17" max="17" width="9.00390625" style="26" customWidth="1"/>
    <col min="18" max="18" width="17.875" style="26" customWidth="1"/>
    <col min="19" max="19" width="33.125" style="26" customWidth="1"/>
    <col min="20" max="16384" width="9.00390625" style="26" customWidth="1"/>
  </cols>
  <sheetData>
    <row r="1" spans="1:16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>
      <c r="A2" s="85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6.5">
      <c r="A3" s="134" t="s">
        <v>0</v>
      </c>
      <c r="B3" s="134"/>
      <c r="C3" s="2">
        <v>103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31</v>
      </c>
      <c r="O3" s="134" t="s">
        <v>47</v>
      </c>
      <c r="P3" s="134"/>
    </row>
    <row r="4" spans="1:16" ht="30.75" customHeight="1">
      <c r="A4" s="135" t="s">
        <v>46</v>
      </c>
      <c r="B4" s="135"/>
      <c r="C4" s="86" t="s">
        <v>1</v>
      </c>
      <c r="D4" s="86"/>
      <c r="E4" s="86"/>
      <c r="F4" s="135" t="s">
        <v>45</v>
      </c>
      <c r="G4" s="135"/>
      <c r="H4" s="135"/>
      <c r="I4" s="135"/>
      <c r="J4" s="135"/>
      <c r="K4" s="135"/>
      <c r="L4" s="135"/>
      <c r="M4" s="135"/>
      <c r="N4" s="135" t="s">
        <v>21</v>
      </c>
      <c r="O4" s="135"/>
      <c r="P4" s="135"/>
    </row>
    <row r="5" spans="1:16" ht="28.5">
      <c r="A5" s="101"/>
      <c r="B5" s="102"/>
      <c r="C5" s="111"/>
      <c r="D5" s="112"/>
      <c r="E5" s="113"/>
      <c r="F5" s="7" t="s">
        <v>32</v>
      </c>
      <c r="G5" s="8" t="s">
        <v>33</v>
      </c>
      <c r="H5" s="8" t="s">
        <v>34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54">
        <f>IF(O11="","",O11)</f>
      </c>
      <c r="O5" s="109"/>
      <c r="P5" s="55"/>
    </row>
    <row r="6" spans="1:18" ht="51.75" customHeight="1">
      <c r="A6" s="101"/>
      <c r="B6" s="102"/>
      <c r="C6" s="114" t="s">
        <v>145</v>
      </c>
      <c r="D6" s="115"/>
      <c r="E6" s="116"/>
      <c r="F6" s="9">
        <f>IF(L27&gt;=1000000,IF(L27&lt;10000000,"$",MOD(INT(L27/10000000),10)),"")</f>
      </c>
      <c r="G6" s="10">
        <f>IF(L27&gt;=100000,IF(L27&lt;1000000,"$",MOD(INT(L27/1000000),10)),"")</f>
      </c>
      <c r="H6" s="10">
        <f>IF(L27&gt;=10000,IF(L27&lt;100000,"$",MOD(INT(L27/100000),10)),"")</f>
      </c>
      <c r="I6" s="10">
        <f>IF(L27&gt;=1000,IF(L27&lt;10000,"$",MOD(INT(L27/10000),10)),"")</f>
      </c>
      <c r="J6" s="10">
        <f>IF(L27&gt;=100,IF(L27&lt;1000,"$",MOD(INT(L27/1000),10)),"")</f>
      </c>
      <c r="K6" s="10">
        <f>IF(L27&gt;=10,IF(L27&lt;100,"$",MOD(INT(L27/100),10)),"")</f>
      </c>
      <c r="L6" s="10" t="str">
        <f>IF(L27&gt;=0,IF(L27&lt;10,"$",MOD(INT(L27/10),10)),"")</f>
        <v>$</v>
      </c>
      <c r="M6" s="11">
        <f>MOD(L27,10)</f>
        <v>0</v>
      </c>
      <c r="N6" s="58"/>
      <c r="O6" s="110"/>
      <c r="P6" s="59"/>
      <c r="R6" s="26" t="s">
        <v>89</v>
      </c>
    </row>
    <row r="7" spans="1:16" ht="16.5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2.5" customHeight="1">
      <c r="A8" s="136" t="s">
        <v>25</v>
      </c>
      <c r="B8" s="93"/>
      <c r="C8" s="13"/>
      <c r="D8" s="14"/>
      <c r="E8" s="117" t="s">
        <v>7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R8" s="31"/>
    </row>
    <row r="9" spans="1:18" ht="22.5" customHeight="1">
      <c r="A9" s="136"/>
      <c r="B9" s="94"/>
      <c r="C9" s="13"/>
      <c r="D9" s="14"/>
      <c r="E9" s="165" t="s">
        <v>149</v>
      </c>
      <c r="F9" s="166"/>
      <c r="G9" s="166"/>
      <c r="H9" s="1"/>
      <c r="I9" s="1"/>
      <c r="J9" s="1"/>
      <c r="K9" s="145" t="s">
        <v>177</v>
      </c>
      <c r="L9" s="145"/>
      <c r="M9" s="145"/>
      <c r="N9" s="145"/>
      <c r="O9" s="145"/>
      <c r="P9" s="146"/>
      <c r="R9" s="31"/>
    </row>
    <row r="10" spans="1:16" ht="22.5" customHeight="1">
      <c r="A10" s="103" t="s">
        <v>146</v>
      </c>
      <c r="B10" s="93"/>
      <c r="C10" s="15" t="s">
        <v>26</v>
      </c>
      <c r="D10" s="14"/>
      <c r="E10" s="38" t="s">
        <v>17</v>
      </c>
      <c r="F10" s="38"/>
      <c r="G10" s="38"/>
      <c r="H10" s="38" t="s">
        <v>8</v>
      </c>
      <c r="I10" s="38"/>
      <c r="J10" s="82" t="s">
        <v>9</v>
      </c>
      <c r="K10" s="84"/>
      <c r="L10" s="82" t="s">
        <v>20</v>
      </c>
      <c r="M10" s="83"/>
      <c r="N10" s="84"/>
      <c r="O10" s="38" t="s">
        <v>21</v>
      </c>
      <c r="P10" s="38"/>
    </row>
    <row r="11" spans="1:16" ht="22.5" customHeight="1">
      <c r="A11" s="104"/>
      <c r="B11" s="94"/>
      <c r="C11" s="15"/>
      <c r="D11" s="14"/>
      <c r="E11" s="87"/>
      <c r="F11" s="88"/>
      <c r="G11" s="89"/>
      <c r="H11" s="120"/>
      <c r="I11" s="121"/>
      <c r="J11" s="105"/>
      <c r="K11" s="106"/>
      <c r="L11" s="150" t="str">
        <f>IF($E$11=""," ",$H$11*$J$11)</f>
        <v> </v>
      </c>
      <c r="M11" s="151"/>
      <c r="N11" s="152"/>
      <c r="O11" s="164"/>
      <c r="P11" s="164"/>
    </row>
    <row r="12" spans="1:16" ht="22.5" customHeight="1">
      <c r="A12" s="103" t="s">
        <v>36</v>
      </c>
      <c r="B12" s="93"/>
      <c r="C12" s="15" t="s">
        <v>27</v>
      </c>
      <c r="D12" s="14"/>
      <c r="E12" s="90"/>
      <c r="F12" s="91"/>
      <c r="G12" s="92"/>
      <c r="H12" s="122"/>
      <c r="I12" s="123"/>
      <c r="J12" s="107"/>
      <c r="K12" s="108"/>
      <c r="L12" s="153"/>
      <c r="M12" s="154"/>
      <c r="N12" s="155"/>
      <c r="O12" s="164"/>
      <c r="P12" s="164"/>
    </row>
    <row r="13" spans="1:16" ht="22.5" customHeight="1">
      <c r="A13" s="104"/>
      <c r="B13" s="94"/>
      <c r="C13" s="15"/>
      <c r="D13" s="14"/>
      <c r="E13" s="87"/>
      <c r="F13" s="88"/>
      <c r="G13" s="89"/>
      <c r="H13" s="120"/>
      <c r="I13" s="121"/>
      <c r="J13" s="105"/>
      <c r="K13" s="106"/>
      <c r="L13" s="150" t="str">
        <f>IF($E$13=""," ",$H$13*$J$13)</f>
        <v> </v>
      </c>
      <c r="M13" s="151"/>
      <c r="N13" s="152"/>
      <c r="O13" s="164"/>
      <c r="P13" s="164"/>
    </row>
    <row r="14" spans="1:16" ht="22.5" customHeight="1">
      <c r="A14" s="103" t="s">
        <v>37</v>
      </c>
      <c r="B14" s="93"/>
      <c r="C14" s="15" t="s">
        <v>28</v>
      </c>
      <c r="D14" s="14"/>
      <c r="E14" s="90"/>
      <c r="F14" s="91"/>
      <c r="G14" s="92"/>
      <c r="H14" s="122"/>
      <c r="I14" s="123"/>
      <c r="J14" s="107"/>
      <c r="K14" s="108"/>
      <c r="L14" s="153"/>
      <c r="M14" s="154"/>
      <c r="N14" s="155"/>
      <c r="O14" s="164"/>
      <c r="P14" s="164"/>
    </row>
    <row r="15" spans="1:16" ht="22.5" customHeight="1">
      <c r="A15" s="104"/>
      <c r="B15" s="94"/>
      <c r="C15" s="15"/>
      <c r="D15" s="14"/>
      <c r="E15" s="87"/>
      <c r="F15" s="88"/>
      <c r="G15" s="89"/>
      <c r="H15" s="40"/>
      <c r="I15" s="41"/>
      <c r="J15" s="160"/>
      <c r="K15" s="161"/>
      <c r="L15" s="150" t="str">
        <f>IF($E$15=""," ",$H$15*$J$15)</f>
        <v> </v>
      </c>
      <c r="M15" s="151"/>
      <c r="N15" s="152"/>
      <c r="O15" s="38" t="s">
        <v>49</v>
      </c>
      <c r="P15" s="38"/>
    </row>
    <row r="16" spans="1:16" ht="22.5" customHeight="1">
      <c r="A16" s="103" t="s">
        <v>38</v>
      </c>
      <c r="B16" s="93"/>
      <c r="C16" s="15" t="s">
        <v>29</v>
      </c>
      <c r="D16" s="14"/>
      <c r="E16" s="90"/>
      <c r="F16" s="91"/>
      <c r="G16" s="92"/>
      <c r="H16" s="42"/>
      <c r="I16" s="43"/>
      <c r="J16" s="162"/>
      <c r="K16" s="163"/>
      <c r="L16" s="153"/>
      <c r="M16" s="154"/>
      <c r="N16" s="155"/>
      <c r="O16" s="39" t="s">
        <v>148</v>
      </c>
      <c r="P16" s="39"/>
    </row>
    <row r="17" spans="1:16" ht="22.5" customHeight="1">
      <c r="A17" s="104"/>
      <c r="B17" s="94"/>
      <c r="C17" s="15"/>
      <c r="D17" s="14"/>
      <c r="E17" s="87"/>
      <c r="F17" s="88"/>
      <c r="G17" s="89"/>
      <c r="H17" s="40"/>
      <c r="I17" s="41"/>
      <c r="J17" s="156"/>
      <c r="K17" s="157"/>
      <c r="L17" s="150" t="str">
        <f>IF($E$17=""," ",$H$17*$J$17)</f>
        <v> </v>
      </c>
      <c r="M17" s="151"/>
      <c r="N17" s="152"/>
      <c r="O17" s="39"/>
      <c r="P17" s="39"/>
    </row>
    <row r="18" spans="1:16" ht="22.5" customHeight="1">
      <c r="A18" s="103" t="s">
        <v>39</v>
      </c>
      <c r="B18" s="93"/>
      <c r="C18" s="15" t="s">
        <v>30</v>
      </c>
      <c r="D18" s="14"/>
      <c r="E18" s="90"/>
      <c r="F18" s="91"/>
      <c r="G18" s="92"/>
      <c r="H18" s="42"/>
      <c r="I18" s="43"/>
      <c r="J18" s="158"/>
      <c r="K18" s="159"/>
      <c r="L18" s="153"/>
      <c r="M18" s="154"/>
      <c r="N18" s="155"/>
      <c r="O18" s="38" t="s">
        <v>22</v>
      </c>
      <c r="P18" s="38"/>
    </row>
    <row r="19" spans="1:16" ht="22.5" customHeight="1">
      <c r="A19" s="104"/>
      <c r="B19" s="94"/>
      <c r="C19" s="17"/>
      <c r="D19" s="14"/>
      <c r="E19" s="87"/>
      <c r="F19" s="88"/>
      <c r="G19" s="89"/>
      <c r="H19" s="68"/>
      <c r="I19" s="69"/>
      <c r="J19" s="37"/>
      <c r="K19" s="65"/>
      <c r="L19" s="150" t="str">
        <f>IF($E$19=""," ",$H$19*$J$19)</f>
        <v> </v>
      </c>
      <c r="M19" s="151"/>
      <c r="N19" s="152"/>
      <c r="O19" s="60" t="s">
        <v>19</v>
      </c>
      <c r="P19" s="60"/>
    </row>
    <row r="20" spans="1:16" ht="22.5" customHeight="1">
      <c r="A20" s="103" t="s">
        <v>41</v>
      </c>
      <c r="B20" s="93"/>
      <c r="C20" s="13"/>
      <c r="D20" s="14"/>
      <c r="E20" s="90"/>
      <c r="F20" s="91"/>
      <c r="G20" s="92"/>
      <c r="H20" s="70"/>
      <c r="I20" s="71"/>
      <c r="J20" s="66"/>
      <c r="K20" s="67"/>
      <c r="L20" s="153"/>
      <c r="M20" s="154"/>
      <c r="N20" s="155"/>
      <c r="O20" s="60"/>
      <c r="P20" s="60"/>
    </row>
    <row r="21" spans="1:16" ht="22.5" customHeight="1">
      <c r="A21" s="104"/>
      <c r="B21" s="94"/>
      <c r="C21" s="13"/>
      <c r="D21" s="14"/>
      <c r="E21" s="87"/>
      <c r="F21" s="88"/>
      <c r="G21" s="89"/>
      <c r="H21" s="68"/>
      <c r="I21" s="69"/>
      <c r="J21" s="37"/>
      <c r="K21" s="65"/>
      <c r="L21" s="150" t="str">
        <f>IF($E$21=""," ",$H$21*$J$21)</f>
        <v> </v>
      </c>
      <c r="M21" s="151"/>
      <c r="N21" s="152"/>
      <c r="O21" s="60" t="s">
        <v>48</v>
      </c>
      <c r="P21" s="60"/>
    </row>
    <row r="22" spans="1:16" ht="22.5" customHeight="1">
      <c r="A22" s="103" t="s">
        <v>23</v>
      </c>
      <c r="B22" s="93"/>
      <c r="C22" s="13"/>
      <c r="D22" s="14"/>
      <c r="E22" s="90"/>
      <c r="F22" s="91"/>
      <c r="G22" s="92"/>
      <c r="H22" s="70"/>
      <c r="I22" s="71"/>
      <c r="J22" s="66"/>
      <c r="K22" s="67"/>
      <c r="L22" s="153"/>
      <c r="M22" s="154"/>
      <c r="N22" s="155"/>
      <c r="O22" s="60"/>
      <c r="P22" s="60"/>
    </row>
    <row r="23" spans="1:16" ht="22.5" customHeight="1">
      <c r="A23" s="104"/>
      <c r="B23" s="94"/>
      <c r="C23" s="13"/>
      <c r="D23" s="14"/>
      <c r="E23" s="87"/>
      <c r="F23" s="88"/>
      <c r="G23" s="89"/>
      <c r="H23" s="68"/>
      <c r="I23" s="69"/>
      <c r="J23" s="37"/>
      <c r="K23" s="65"/>
      <c r="L23" s="150" t="str">
        <f>IF($E$23=""," ",$H$23*$J$23)</f>
        <v> </v>
      </c>
      <c r="M23" s="151"/>
      <c r="N23" s="152"/>
      <c r="O23" s="61" t="s">
        <v>18</v>
      </c>
      <c r="P23" s="62"/>
    </row>
    <row r="24" spans="1:16" ht="22.5" customHeight="1">
      <c r="A24" s="136" t="s">
        <v>40</v>
      </c>
      <c r="B24" s="93"/>
      <c r="C24" s="13"/>
      <c r="D24" s="14"/>
      <c r="E24" s="90"/>
      <c r="F24" s="91"/>
      <c r="G24" s="92"/>
      <c r="H24" s="70"/>
      <c r="I24" s="71"/>
      <c r="J24" s="66"/>
      <c r="K24" s="67"/>
      <c r="L24" s="153"/>
      <c r="M24" s="154"/>
      <c r="N24" s="155"/>
      <c r="O24" s="63"/>
      <c r="P24" s="64"/>
    </row>
    <row r="25" spans="1:16" ht="22.5" customHeight="1">
      <c r="A25" s="136"/>
      <c r="B25" s="94"/>
      <c r="C25" s="13"/>
      <c r="D25" s="14"/>
      <c r="E25" s="87"/>
      <c r="F25" s="88"/>
      <c r="G25" s="89"/>
      <c r="H25" s="68"/>
      <c r="I25" s="69"/>
      <c r="J25" s="37"/>
      <c r="K25" s="65"/>
      <c r="L25" s="150" t="str">
        <f>IF($E$25=""," ",$H$25*$J$25)</f>
        <v> </v>
      </c>
      <c r="M25" s="151"/>
      <c r="N25" s="152"/>
      <c r="O25" s="19" t="s">
        <v>43</v>
      </c>
      <c r="P25" s="35"/>
    </row>
    <row r="26" spans="1:16" ht="13.5" customHeight="1">
      <c r="A26" s="20"/>
      <c r="B26" s="21"/>
      <c r="C26" s="14"/>
      <c r="D26" s="14"/>
      <c r="E26" s="90"/>
      <c r="F26" s="91"/>
      <c r="G26" s="92"/>
      <c r="H26" s="70"/>
      <c r="I26" s="71"/>
      <c r="J26" s="66"/>
      <c r="K26" s="67"/>
      <c r="L26" s="153"/>
      <c r="M26" s="154"/>
      <c r="N26" s="155"/>
      <c r="O26" s="22" t="s">
        <v>44</v>
      </c>
      <c r="P26" s="36"/>
    </row>
    <row r="27" spans="1:16" ht="34.5" customHeight="1">
      <c r="A27" s="38" t="s">
        <v>16</v>
      </c>
      <c r="B27" s="38"/>
      <c r="C27" s="38"/>
      <c r="D27" s="23"/>
      <c r="E27" s="98" t="s">
        <v>24</v>
      </c>
      <c r="F27" s="99"/>
      <c r="G27" s="99"/>
      <c r="H27" s="99"/>
      <c r="I27" s="99"/>
      <c r="J27" s="99"/>
      <c r="K27" s="100"/>
      <c r="L27" s="147">
        <f>SUM(L11:L25)</f>
        <v>0</v>
      </c>
      <c r="M27" s="148"/>
      <c r="N27" s="149"/>
      <c r="O27" s="18" t="s">
        <v>50</v>
      </c>
      <c r="P27" s="24">
        <f>IF(P25="","",P25-L27-P26)</f>
      </c>
    </row>
    <row r="28" spans="1:16" ht="8.25" customHeight="1">
      <c r="A28" s="124" t="s">
        <v>35</v>
      </c>
      <c r="B28" s="125"/>
      <c r="C28" s="126"/>
      <c r="D28" s="14"/>
      <c r="E28" s="25"/>
      <c r="F28" s="25"/>
      <c r="G28" s="25"/>
      <c r="H28" s="25"/>
      <c r="I28" s="20"/>
      <c r="J28" s="20"/>
      <c r="K28" s="20"/>
      <c r="L28" s="20"/>
      <c r="M28" s="20"/>
      <c r="N28" s="20"/>
      <c r="O28" s="20"/>
      <c r="P28" s="20"/>
    </row>
    <row r="29" spans="1:16" ht="19.5" customHeight="1">
      <c r="A29" s="127"/>
      <c r="B29" s="128"/>
      <c r="C29" s="129"/>
      <c r="D29" s="14"/>
      <c r="E29" s="38" t="s">
        <v>10</v>
      </c>
      <c r="F29" s="38"/>
      <c r="G29" s="38"/>
      <c r="H29" s="38"/>
      <c r="I29" s="38"/>
      <c r="J29" s="82" t="s">
        <v>11</v>
      </c>
      <c r="K29" s="83"/>
      <c r="L29" s="83"/>
      <c r="M29" s="83"/>
      <c r="N29" s="84"/>
      <c r="O29" s="38" t="s">
        <v>12</v>
      </c>
      <c r="P29" s="38"/>
    </row>
    <row r="30" spans="1:16" ht="32.25" customHeight="1">
      <c r="A30" s="127"/>
      <c r="B30" s="128"/>
      <c r="C30" s="129"/>
      <c r="D30" s="14"/>
      <c r="E30" s="16" t="s">
        <v>25</v>
      </c>
      <c r="F30" s="38"/>
      <c r="G30" s="38"/>
      <c r="H30" s="38"/>
      <c r="I30" s="38"/>
      <c r="J30" s="137"/>
      <c r="K30" s="138"/>
      <c r="L30" s="138"/>
      <c r="M30" s="138"/>
      <c r="N30" s="139"/>
      <c r="O30" s="38"/>
      <c r="P30" s="38"/>
    </row>
    <row r="31" spans="1:16" ht="30.75" customHeight="1">
      <c r="A31" s="127"/>
      <c r="B31" s="128"/>
      <c r="C31" s="129"/>
      <c r="D31" s="14"/>
      <c r="E31" s="16" t="s">
        <v>14</v>
      </c>
      <c r="F31" s="38"/>
      <c r="G31" s="38"/>
      <c r="H31" s="38"/>
      <c r="I31" s="38"/>
      <c r="J31" s="140"/>
      <c r="K31" s="141"/>
      <c r="L31" s="141"/>
      <c r="M31" s="141"/>
      <c r="N31" s="142"/>
      <c r="O31" s="38"/>
      <c r="P31" s="38"/>
    </row>
    <row r="32" spans="1:16" ht="30.75" customHeight="1">
      <c r="A32" s="130"/>
      <c r="B32" s="131"/>
      <c r="C32" s="132"/>
      <c r="D32" s="14"/>
      <c r="E32" s="16" t="s">
        <v>15</v>
      </c>
      <c r="F32" s="38"/>
      <c r="G32" s="38"/>
      <c r="H32" s="38"/>
      <c r="I32" s="38"/>
      <c r="J32" s="143"/>
      <c r="K32" s="134"/>
      <c r="L32" s="134"/>
      <c r="M32" s="134"/>
      <c r="N32" s="144"/>
      <c r="O32" s="38"/>
      <c r="P32" s="38"/>
    </row>
    <row r="33" spans="1:17" ht="6" customHeight="1">
      <c r="A33" s="30"/>
      <c r="B33" s="30"/>
      <c r="C33" s="28"/>
      <c r="D33" s="28"/>
      <c r="E33" s="29"/>
      <c r="F33" s="28" t="s">
        <v>13</v>
      </c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29"/>
    </row>
    <row r="34" spans="1:19" ht="16.5">
      <c r="A34" s="27"/>
      <c r="S34" s="3" t="s">
        <v>88</v>
      </c>
    </row>
    <row r="35" ht="16.5">
      <c r="S35" s="3"/>
    </row>
    <row r="36" ht="16.5">
      <c r="S36" s="4" t="s">
        <v>55</v>
      </c>
    </row>
    <row r="37" ht="16.5">
      <c r="S37" s="4" t="s">
        <v>56</v>
      </c>
    </row>
    <row r="38" ht="16.5">
      <c r="S38" s="3" t="s">
        <v>66</v>
      </c>
    </row>
    <row r="39" ht="16.5">
      <c r="S39" s="4" t="s">
        <v>169</v>
      </c>
    </row>
    <row r="40" ht="16.5">
      <c r="S40" s="4" t="s">
        <v>57</v>
      </c>
    </row>
    <row r="41" ht="16.5">
      <c r="S41" s="4" t="s">
        <v>58</v>
      </c>
    </row>
    <row r="42" ht="16.5">
      <c r="S42" s="4" t="s">
        <v>59</v>
      </c>
    </row>
    <row r="43" ht="16.5">
      <c r="S43" s="4" t="s">
        <v>60</v>
      </c>
    </row>
    <row r="44" ht="16.5">
      <c r="S44" s="4" t="s">
        <v>67</v>
      </c>
    </row>
    <row r="45" ht="16.5">
      <c r="S45" s="4" t="s">
        <v>61</v>
      </c>
    </row>
    <row r="46" ht="16.5">
      <c r="S46" s="4" t="s">
        <v>62</v>
      </c>
    </row>
    <row r="47" ht="16.5">
      <c r="S47" s="4" t="s">
        <v>170</v>
      </c>
    </row>
    <row r="48" ht="16.5">
      <c r="S48" s="4" t="s">
        <v>63</v>
      </c>
    </row>
    <row r="49" ht="16.5">
      <c r="S49" s="4" t="s">
        <v>76</v>
      </c>
    </row>
    <row r="50" ht="16.5">
      <c r="S50" s="4" t="s">
        <v>171</v>
      </c>
    </row>
    <row r="51" ht="16.5">
      <c r="S51" s="4" t="s">
        <v>64</v>
      </c>
    </row>
    <row r="52" ht="16.5">
      <c r="S52" s="4" t="s">
        <v>65</v>
      </c>
    </row>
    <row r="53" ht="16.5">
      <c r="S53" s="4" t="s">
        <v>79</v>
      </c>
    </row>
    <row r="54" ht="16.5">
      <c r="S54" s="4" t="s">
        <v>68</v>
      </c>
    </row>
    <row r="55" ht="16.5">
      <c r="S55" s="4" t="s">
        <v>69</v>
      </c>
    </row>
    <row r="56" ht="16.5">
      <c r="S56" s="4" t="s">
        <v>70</v>
      </c>
    </row>
    <row r="57" ht="16.5">
      <c r="S57" s="4" t="s">
        <v>176</v>
      </c>
    </row>
    <row r="58" ht="16.5">
      <c r="S58" s="4" t="s">
        <v>80</v>
      </c>
    </row>
    <row r="59" ht="16.5">
      <c r="S59" s="4" t="s">
        <v>172</v>
      </c>
    </row>
    <row r="60" ht="16.5">
      <c r="S60" s="4" t="s">
        <v>71</v>
      </c>
    </row>
    <row r="61" ht="16.5">
      <c r="S61" s="4" t="s">
        <v>173</v>
      </c>
    </row>
    <row r="62" ht="16.5">
      <c r="S62" s="4" t="s">
        <v>72</v>
      </c>
    </row>
    <row r="63" ht="16.5">
      <c r="S63" s="4" t="s">
        <v>174</v>
      </c>
    </row>
    <row r="64" ht="16.5">
      <c r="S64" s="4" t="s">
        <v>73</v>
      </c>
    </row>
    <row r="65" ht="16.5">
      <c r="S65" s="4" t="s">
        <v>74</v>
      </c>
    </row>
    <row r="66" ht="16.5">
      <c r="S66" s="4" t="s">
        <v>75</v>
      </c>
    </row>
    <row r="67" ht="16.5">
      <c r="S67" s="4" t="s">
        <v>175</v>
      </c>
    </row>
    <row r="68" ht="16.5">
      <c r="S68" s="5" t="s">
        <v>78</v>
      </c>
    </row>
    <row r="69" ht="16.5">
      <c r="S69" s="5" t="s">
        <v>77</v>
      </c>
    </row>
    <row r="70" ht="16.5">
      <c r="S70" s="6" t="s">
        <v>83</v>
      </c>
    </row>
    <row r="71" ht="16.5">
      <c r="S71" s="6" t="s">
        <v>81</v>
      </c>
    </row>
    <row r="72" ht="16.5">
      <c r="S72" s="6" t="s">
        <v>84</v>
      </c>
    </row>
    <row r="73" ht="16.5">
      <c r="S73" s="6" t="s">
        <v>82</v>
      </c>
    </row>
    <row r="74" ht="16.5">
      <c r="S74" s="6" t="s">
        <v>85</v>
      </c>
    </row>
    <row r="75" ht="16.5">
      <c r="S75" s="6" t="s">
        <v>86</v>
      </c>
    </row>
    <row r="76" ht="16.5">
      <c r="S76" s="6" t="s">
        <v>87</v>
      </c>
    </row>
    <row r="77" ht="12" customHeight="1">
      <c r="S77" s="3"/>
    </row>
    <row r="78" ht="12" customHeight="1">
      <c r="S78" s="3"/>
    </row>
    <row r="79" ht="12" customHeight="1"/>
    <row r="80" ht="12" customHeight="1"/>
    <row r="81" ht="12" customHeight="1"/>
    <row r="82" ht="12" customHeight="1"/>
  </sheetData>
  <sheetProtection formatCells="0" selectLockedCells="1"/>
  <mergeCells count="88">
    <mergeCell ref="A2:P2"/>
    <mergeCell ref="A3:B3"/>
    <mergeCell ref="O3:P3"/>
    <mergeCell ref="A4:B4"/>
    <mergeCell ref="C4:E4"/>
    <mergeCell ref="F4:M4"/>
    <mergeCell ref="N4:P4"/>
    <mergeCell ref="A5:B6"/>
    <mergeCell ref="C5:E5"/>
    <mergeCell ref="N5:P6"/>
    <mergeCell ref="C6:E6"/>
    <mergeCell ref="A8:A9"/>
    <mergeCell ref="B8:B9"/>
    <mergeCell ref="E8:P8"/>
    <mergeCell ref="E9:G9"/>
    <mergeCell ref="K9:P9"/>
    <mergeCell ref="E10:G10"/>
    <mergeCell ref="H10:I10"/>
    <mergeCell ref="O10:P10"/>
    <mergeCell ref="E11:G12"/>
    <mergeCell ref="H11:I12"/>
    <mergeCell ref="J11:K12"/>
    <mergeCell ref="L11:N12"/>
    <mergeCell ref="O11:P14"/>
    <mergeCell ref="A12:A13"/>
    <mergeCell ref="B12:B13"/>
    <mergeCell ref="A10:A11"/>
    <mergeCell ref="B10:B11"/>
    <mergeCell ref="J10:K10"/>
    <mergeCell ref="L10:N10"/>
    <mergeCell ref="J13:K14"/>
    <mergeCell ref="L13:N14"/>
    <mergeCell ref="O15:P15"/>
    <mergeCell ref="A16:A17"/>
    <mergeCell ref="B16:B17"/>
    <mergeCell ref="O16:P17"/>
    <mergeCell ref="E17:G18"/>
    <mergeCell ref="H17:I18"/>
    <mergeCell ref="A14:A15"/>
    <mergeCell ref="B14:B15"/>
    <mergeCell ref="E15:G16"/>
    <mergeCell ref="H15:I16"/>
    <mergeCell ref="E13:G14"/>
    <mergeCell ref="H13:I14"/>
    <mergeCell ref="J15:K16"/>
    <mergeCell ref="L15:N16"/>
    <mergeCell ref="O18:P18"/>
    <mergeCell ref="E19:G20"/>
    <mergeCell ref="H19:I20"/>
    <mergeCell ref="J19:K20"/>
    <mergeCell ref="L19:N20"/>
    <mergeCell ref="O19:P20"/>
    <mergeCell ref="H21:I22"/>
    <mergeCell ref="J17:K18"/>
    <mergeCell ref="L17:N18"/>
    <mergeCell ref="A18:A19"/>
    <mergeCell ref="B18:B19"/>
    <mergeCell ref="J25:K26"/>
    <mergeCell ref="L25:N26"/>
    <mergeCell ref="A20:A21"/>
    <mergeCell ref="B20:B21"/>
    <mergeCell ref="A22:A23"/>
    <mergeCell ref="B22:B23"/>
    <mergeCell ref="E23:G24"/>
    <mergeCell ref="H23:I24"/>
    <mergeCell ref="J23:K24"/>
    <mergeCell ref="E21:G22"/>
    <mergeCell ref="A24:A25"/>
    <mergeCell ref="B24:B25"/>
    <mergeCell ref="E25:G26"/>
    <mergeCell ref="H25:I26"/>
    <mergeCell ref="J21:K22"/>
    <mergeCell ref="L21:N22"/>
    <mergeCell ref="L23:N24"/>
    <mergeCell ref="O23:P24"/>
    <mergeCell ref="O21:P22"/>
    <mergeCell ref="A27:C27"/>
    <mergeCell ref="E27:K27"/>
    <mergeCell ref="L27:N27"/>
    <mergeCell ref="A28:C32"/>
    <mergeCell ref="E29:I29"/>
    <mergeCell ref="J29:N29"/>
    <mergeCell ref="O29:P29"/>
    <mergeCell ref="F30:I30"/>
    <mergeCell ref="J30:N32"/>
    <mergeCell ref="O30:P32"/>
    <mergeCell ref="F31:I31"/>
    <mergeCell ref="F32:I32"/>
  </mergeCells>
  <dataValidations count="1">
    <dataValidation type="list" allowBlank="1" showInputMessage="1" showErrorMessage="1" sqref="C6:E6">
      <formula1>$S$35:$S$77</formula1>
    </dataValidation>
  </dataValidations>
  <printOptions/>
  <pageMargins left="0.1968503937007874" right="0.1968503937007874" top="0.5905511811023623" bottom="0.1968503937007874" header="0.9055118110236221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mingfeng</cp:lastModifiedBy>
  <cp:lastPrinted>2013-09-26T23:39:06Z</cp:lastPrinted>
  <dcterms:created xsi:type="dcterms:W3CDTF">2009-08-28T13:22:18Z</dcterms:created>
  <dcterms:modified xsi:type="dcterms:W3CDTF">2014-01-07T15:15:01Z</dcterms:modified>
  <cp:category/>
  <cp:version/>
  <cp:contentType/>
  <cp:contentStatus/>
</cp:coreProperties>
</file>